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ymhartbergacat-my.sharepoint.com/personal/tegischer_lukas_gym-hartberg_ac_at/Documents/Desktop/Schule/02 BEWEGUNG und SPORT/05 SPORT ORG/03 Wettkämpfe/04 Schwimm-Wettkampf/00 VORLAGEN Excel/"/>
    </mc:Choice>
  </mc:AlternateContent>
  <xr:revisionPtr revIDLastSave="378" documentId="8_{3D2A6FE9-0848-4B25-81A2-7C510EEC1FCC}" xr6:coauthVersionLast="47" xr6:coauthVersionMax="47" xr10:uidLastSave="{051753FF-FACA-4B0E-AAEB-58C412294DC2}"/>
  <bookViews>
    <workbookView minimized="1" xWindow="2500" yWindow="1290" windowWidth="9380" windowHeight="9720" activeTab="7" xr2:uid="{BCF5FC1B-D73D-4397-A1FD-4237AA78EA5F}"/>
  </bookViews>
  <sheets>
    <sheet name="5W" sheetId="2" r:id="rId1"/>
    <sheet name="6W" sheetId="6" r:id="rId2"/>
    <sheet name="7W" sheetId="7" r:id="rId3"/>
    <sheet name="8W" sheetId="8" r:id="rId4"/>
    <sheet name="5M" sheetId="1" r:id="rId5"/>
    <sheet name="6M" sheetId="3" r:id="rId6"/>
    <sheet name="7M" sheetId="4" r:id="rId7"/>
    <sheet name="8M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6" l="1"/>
  <c r="F5" i="7"/>
  <c r="F5" i="1"/>
  <c r="F5" i="3"/>
  <c r="D18" i="3" s="1"/>
  <c r="F5" i="4"/>
  <c r="F5" i="2"/>
  <c r="D18" i="2" s="1"/>
  <c r="I29" i="2"/>
  <c r="H29" i="2"/>
  <c r="I29" i="6"/>
  <c r="H29" i="6" s="1"/>
  <c r="I29" i="7"/>
  <c r="H29" i="7" s="1"/>
  <c r="I29" i="8"/>
  <c r="H29" i="8" s="1"/>
  <c r="F5" i="8" s="1"/>
  <c r="D18" i="8" s="1"/>
  <c r="D21" i="8" s="1"/>
  <c r="D22" i="8" s="1"/>
  <c r="I29" i="1"/>
  <c r="H29" i="1" s="1"/>
  <c r="I29" i="5"/>
  <c r="H29" i="5" s="1"/>
  <c r="F5" i="5" s="1"/>
  <c r="D18" i="5" s="1"/>
  <c r="D21" i="5" s="1"/>
  <c r="D22" i="5" s="1"/>
  <c r="I29" i="4"/>
  <c r="H29" i="4"/>
  <c r="H29" i="3"/>
  <c r="I29" i="3"/>
  <c r="I15" i="8"/>
  <c r="D20" i="8" s="1"/>
  <c r="D15" i="8"/>
  <c r="D19" i="8" s="1"/>
  <c r="I15" i="7"/>
  <c r="D20" i="7" s="1"/>
  <c r="D15" i="7"/>
  <c r="D19" i="7" s="1"/>
  <c r="D18" i="7"/>
  <c r="D21" i="7" s="1"/>
  <c r="D22" i="7" s="1"/>
  <c r="I15" i="6"/>
  <c r="D20" i="6" s="1"/>
  <c r="D15" i="6"/>
  <c r="D19" i="6" s="1"/>
  <c r="D18" i="6"/>
  <c r="D21" i="6" s="1"/>
  <c r="D22" i="6" s="1"/>
  <c r="D19" i="5"/>
  <c r="I15" i="5"/>
  <c r="D20" i="5" s="1"/>
  <c r="D15" i="5"/>
  <c r="I15" i="4"/>
  <c r="D20" i="4" s="1"/>
  <c r="D15" i="4"/>
  <c r="D19" i="4" s="1"/>
  <c r="D18" i="4"/>
  <c r="D21" i="4" s="1"/>
  <c r="D22" i="4" s="1"/>
  <c r="D19" i="3"/>
  <c r="I15" i="3"/>
  <c r="D20" i="3" s="1"/>
  <c r="D15" i="3"/>
  <c r="I15" i="2"/>
  <c r="D20" i="2" s="1"/>
  <c r="D15" i="2"/>
  <c r="D19" i="2" s="1"/>
  <c r="D21" i="3" l="1"/>
  <c r="D22" i="3" s="1"/>
  <c r="D21" i="2"/>
  <c r="D22" i="2" s="1"/>
  <c r="D18" i="1"/>
  <c r="I15" i="1"/>
  <c r="D20" i="1" s="1"/>
  <c r="D15" i="1"/>
  <c r="D19" i="1" s="1"/>
  <c r="D21" i="1" l="1"/>
  <c r="D22" i="1" s="1"/>
</calcChain>
</file>

<file path=xl/sharedStrings.xml><?xml version="1.0" encoding="utf-8"?>
<sst xmlns="http://schemas.openxmlformats.org/spreadsheetml/2006/main" count="304" uniqueCount="39">
  <si>
    <t>Zeitschwimmen: 50m Brust, 50m Kraul</t>
  </si>
  <si>
    <t>Punkte</t>
  </si>
  <si>
    <t>Technikmerkmale</t>
  </si>
  <si>
    <t>Beinschlag</t>
  </si>
  <si>
    <t>Atmung</t>
  </si>
  <si>
    <t>Rollwende</t>
  </si>
  <si>
    <t>Zeitschwimmen</t>
  </si>
  <si>
    <t>Technik Kraul</t>
  </si>
  <si>
    <t>Technik Brust</t>
  </si>
  <si>
    <t>Gesamtpunktzahl</t>
  </si>
  <si>
    <t>Note</t>
  </si>
  <si>
    <t>Notenschlüssel</t>
  </si>
  <si>
    <t>Übersicht</t>
  </si>
  <si>
    <t>Berechnung Punktelimit</t>
  </si>
  <si>
    <t>Zielzeit für Sehr Gut</t>
  </si>
  <si>
    <t>Zielzeit für Genügend</t>
  </si>
  <si>
    <t>18 Punkte</t>
  </si>
  <si>
    <t>Wasserlage</t>
  </si>
  <si>
    <t>Techniküberprüfung Brust (0-3 P)</t>
  </si>
  <si>
    <t>Techniküberprüfung Kraul (0-3 P)</t>
  </si>
  <si>
    <t>sek, hsek</t>
  </si>
  <si>
    <t>Startsprung + Tauchzug</t>
  </si>
  <si>
    <t>Armzug</t>
  </si>
  <si>
    <t>Punkterechner Schwimmwettkampf (6. Klasse weiblich)</t>
  </si>
  <si>
    <t>Punkterechner Schwimmwettkampf (5. Klasse weiblich)</t>
  </si>
  <si>
    <t>Punkterechner Schwimmwettkampf (7. Klasse weiblich)</t>
  </si>
  <si>
    <t>Punkterechner Schwimmwettkampf (8. Klasse weiblich) = VORMATURA</t>
  </si>
  <si>
    <t>Punkterechner Schwimmwettkampf (8. Klasse männlich) = VORMATURA</t>
  </si>
  <si>
    <t>Punkterechner Schwimmwettkampf (7. Klasse männlich)</t>
  </si>
  <si>
    <t>Punkterechner Schwimmwettkampf (6. Klasse männlich)</t>
  </si>
  <si>
    <t>Punkterechner Schwimmwettkampf (5. Klasse männlich)</t>
  </si>
  <si>
    <t>Brustwende</t>
  </si>
  <si>
    <t>Startsprung + Tauchphase
mit Delphinbeinschlag</t>
  </si>
  <si>
    <t>Atmung (2er, 3er, 4er)</t>
  </si>
  <si>
    <t>Wasserlage und
Körperrotation</t>
  </si>
  <si>
    <t>Exponentialfunktion</t>
  </si>
  <si>
    <t>a</t>
  </si>
  <si>
    <t>b</t>
  </si>
  <si>
    <t>34 Punkte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</si>
</sst>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6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5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4" borderId="19" xfId="0" applyNumberForma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7EAC-2767-4169-9E3B-879EFDEF2A9F}">
  <dimension ref="B1:I32"/>
  <sheetViews>
    <sheetView topLeftCell="A3" zoomScale="70" zoomScaleNormal="70" workbookViewId="0">
      <selection activeCell="F6" sqref="F6"/>
    </sheetView>
  </sheetViews>
  <sheetFormatPr baseColWidth="10" defaultRowHeight="14.5" x14ac:dyDescent="0.35"/>
  <cols>
    <col min="1" max="1" width="0.26953125" customWidth="1"/>
    <col min="4" max="4" width="10" customWidth="1"/>
    <col min="5" max="5" width="11.7265625" customWidth="1"/>
    <col min="9" max="9" width="9.6328125" customWidth="1"/>
  </cols>
  <sheetData>
    <row r="1" spans="2:9" ht="21" x14ac:dyDescent="0.5">
      <c r="B1" s="44" t="s">
        <v>24</v>
      </c>
      <c r="C1" s="44"/>
      <c r="D1" s="44"/>
      <c r="E1" s="44"/>
      <c r="F1" s="44"/>
      <c r="G1" s="44"/>
      <c r="H1" s="44"/>
      <c r="I1" s="44"/>
    </row>
    <row r="2" spans="2:9" ht="20.5" customHeight="1" thickBot="1" x14ac:dyDescent="0.4"/>
    <row r="3" spans="2:9" s="2" customFormat="1" ht="20.5" customHeight="1" thickBot="1" x14ac:dyDescent="0.4">
      <c r="D3" s="31" t="s">
        <v>0</v>
      </c>
      <c r="E3" s="32"/>
      <c r="F3" s="33"/>
    </row>
    <row r="4" spans="2:9" s="2" customFormat="1" ht="20.5" customHeight="1" x14ac:dyDescent="0.35">
      <c r="D4" s="50" t="s">
        <v>20</v>
      </c>
      <c r="E4" s="51"/>
      <c r="F4" s="6" t="s">
        <v>1</v>
      </c>
    </row>
    <row r="5" spans="2:9" s="2" customFormat="1" ht="20.5" customHeight="1" thickBot="1" x14ac:dyDescent="0.4">
      <c r="D5" s="52">
        <v>51</v>
      </c>
      <c r="E5" s="53"/>
      <c r="F5" s="3">
        <f>H29*I29^D5</f>
        <v>34</v>
      </c>
    </row>
    <row r="6" spans="2:9" ht="36.5" customHeight="1" thickBot="1" x14ac:dyDescent="0.4"/>
    <row r="7" spans="2:9" ht="21" customHeight="1" thickBot="1" x14ac:dyDescent="0.4">
      <c r="B7" s="31" t="s">
        <v>19</v>
      </c>
      <c r="C7" s="32"/>
      <c r="D7" s="33"/>
      <c r="E7" s="2"/>
      <c r="F7" s="2"/>
      <c r="G7" s="45" t="s">
        <v>18</v>
      </c>
      <c r="H7" s="46"/>
      <c r="I7" s="47"/>
    </row>
    <row r="8" spans="2:9" ht="21" customHeight="1" thickBot="1" x14ac:dyDescent="0.4">
      <c r="B8" s="48" t="s">
        <v>2</v>
      </c>
      <c r="C8" s="49"/>
      <c r="D8" s="7" t="s">
        <v>1</v>
      </c>
      <c r="E8" s="2"/>
      <c r="F8" s="2"/>
      <c r="G8" s="48" t="s">
        <v>2</v>
      </c>
      <c r="H8" s="49"/>
      <c r="I8" s="7" t="s">
        <v>1</v>
      </c>
    </row>
    <row r="9" spans="2:9" ht="27" customHeight="1" x14ac:dyDescent="0.35">
      <c r="B9" s="54" t="s">
        <v>32</v>
      </c>
      <c r="C9" s="55"/>
      <c r="D9" s="8"/>
      <c r="E9" s="2"/>
      <c r="F9" s="2"/>
      <c r="G9" s="56" t="s">
        <v>21</v>
      </c>
      <c r="H9" s="55"/>
      <c r="I9" s="8"/>
    </row>
    <row r="10" spans="2:9" ht="21" customHeight="1" x14ac:dyDescent="0.35">
      <c r="B10" s="38" t="s">
        <v>22</v>
      </c>
      <c r="C10" s="39"/>
      <c r="D10" s="4"/>
      <c r="E10" s="2"/>
      <c r="F10" s="2"/>
      <c r="G10" s="38" t="s">
        <v>22</v>
      </c>
      <c r="H10" s="39"/>
      <c r="I10" s="4"/>
    </row>
    <row r="11" spans="2:9" ht="21" customHeight="1" x14ac:dyDescent="0.35">
      <c r="B11" s="38" t="s">
        <v>3</v>
      </c>
      <c r="C11" s="39"/>
      <c r="D11" s="4"/>
      <c r="E11" s="2"/>
      <c r="F11" s="2"/>
      <c r="G11" s="38" t="s">
        <v>3</v>
      </c>
      <c r="H11" s="39"/>
      <c r="I11" s="4"/>
    </row>
    <row r="12" spans="2:9" ht="21" customHeight="1" x14ac:dyDescent="0.35">
      <c r="B12" s="38" t="s">
        <v>33</v>
      </c>
      <c r="C12" s="39"/>
      <c r="D12" s="4"/>
      <c r="E12" s="2"/>
      <c r="F12" s="2"/>
      <c r="G12" s="38" t="s">
        <v>4</v>
      </c>
      <c r="H12" s="39"/>
      <c r="I12" s="4"/>
    </row>
    <row r="13" spans="2:9" ht="28" customHeight="1" x14ac:dyDescent="0.35">
      <c r="B13" s="40" t="s">
        <v>34</v>
      </c>
      <c r="C13" s="39"/>
      <c r="D13" s="4"/>
      <c r="E13" s="2"/>
      <c r="F13" s="2"/>
      <c r="G13" s="40" t="s">
        <v>17</v>
      </c>
      <c r="H13" s="39"/>
      <c r="I13" s="4"/>
    </row>
    <row r="14" spans="2:9" ht="21" customHeight="1" thickBot="1" x14ac:dyDescent="0.4">
      <c r="B14" s="41" t="s">
        <v>5</v>
      </c>
      <c r="C14" s="42"/>
      <c r="D14" s="9"/>
      <c r="E14" s="2"/>
      <c r="F14" s="2"/>
      <c r="G14" s="41" t="s">
        <v>31</v>
      </c>
      <c r="H14" s="42"/>
      <c r="I14" s="9"/>
    </row>
    <row r="15" spans="2:9" ht="21" customHeight="1" thickBot="1" x14ac:dyDescent="0.4">
      <c r="B15" s="27"/>
      <c r="C15" s="28"/>
      <c r="D15" s="10">
        <f>SUM(D9:D14)</f>
        <v>0</v>
      </c>
      <c r="E15" s="2"/>
      <c r="F15" s="2"/>
      <c r="G15" s="29"/>
      <c r="H15" s="30"/>
      <c r="I15" s="10">
        <f>SUM(I9:I14)</f>
        <v>0</v>
      </c>
    </row>
    <row r="16" spans="2:9" ht="40" customHeight="1" thickBot="1" x14ac:dyDescent="0.4"/>
    <row r="17" spans="2:9" s="2" customFormat="1" ht="20.5" customHeight="1" thickBot="1" x14ac:dyDescent="0.4">
      <c r="B17" s="31" t="s">
        <v>12</v>
      </c>
      <c r="C17" s="32"/>
      <c r="D17" s="33"/>
      <c r="G17" s="34" t="s">
        <v>11</v>
      </c>
      <c r="H17" s="35"/>
    </row>
    <row r="18" spans="2:9" s="2" customFormat="1" ht="20.5" customHeight="1" x14ac:dyDescent="0.35">
      <c r="B18" s="36" t="s">
        <v>6</v>
      </c>
      <c r="C18" s="37"/>
      <c r="D18" s="11">
        <f>F5</f>
        <v>34</v>
      </c>
      <c r="G18" s="5">
        <v>0</v>
      </c>
      <c r="H18" s="5">
        <v>5</v>
      </c>
    </row>
    <row r="19" spans="2:9" s="2" customFormat="1" ht="20.5" customHeight="1" x14ac:dyDescent="0.35">
      <c r="B19" s="57" t="s">
        <v>7</v>
      </c>
      <c r="C19" s="58"/>
      <c r="D19" s="4">
        <f>D15</f>
        <v>0</v>
      </c>
      <c r="E19" s="12"/>
      <c r="G19" s="5">
        <v>36</v>
      </c>
      <c r="H19" s="5">
        <v>4</v>
      </c>
    </row>
    <row r="20" spans="2:9" s="2" customFormat="1" ht="20.5" customHeight="1" thickBot="1" x14ac:dyDescent="0.4">
      <c r="B20" s="18" t="s">
        <v>8</v>
      </c>
      <c r="C20" s="19"/>
      <c r="D20" s="9">
        <f>I15</f>
        <v>0</v>
      </c>
      <c r="E20" s="12"/>
      <c r="G20" s="5">
        <v>46</v>
      </c>
      <c r="H20" s="5">
        <v>3</v>
      </c>
    </row>
    <row r="21" spans="2:9" s="2" customFormat="1" ht="20.5" customHeight="1" thickBot="1" x14ac:dyDescent="0.4">
      <c r="B21" s="20" t="s">
        <v>9</v>
      </c>
      <c r="C21" s="21"/>
      <c r="D21" s="13">
        <f>SUM(D18:D20)</f>
        <v>34</v>
      </c>
      <c r="G21" s="5">
        <v>55</v>
      </c>
      <c r="H21" s="5">
        <v>2</v>
      </c>
    </row>
    <row r="22" spans="2:9" s="2" customFormat="1" ht="20.5" customHeight="1" thickBot="1" x14ac:dyDescent="0.4">
      <c r="B22" s="20" t="s">
        <v>10</v>
      </c>
      <c r="C22" s="21"/>
      <c r="D22" s="14">
        <f>VLOOKUP(D21,$G$18:$H$22,2)</f>
        <v>5</v>
      </c>
      <c r="G22" s="5">
        <v>64</v>
      </c>
      <c r="H22" s="5">
        <v>1</v>
      </c>
    </row>
    <row r="27" spans="2:9" x14ac:dyDescent="0.35">
      <c r="B27" s="22" t="s">
        <v>13</v>
      </c>
      <c r="C27" s="22"/>
      <c r="D27" s="22"/>
      <c r="E27" s="22"/>
      <c r="F27" s="22"/>
      <c r="H27" s="43" t="s">
        <v>35</v>
      </c>
      <c r="I27" s="43"/>
    </row>
    <row r="28" spans="2:9" x14ac:dyDescent="0.35">
      <c r="B28" s="23"/>
      <c r="C28" s="24"/>
      <c r="D28" s="23" t="s">
        <v>20</v>
      </c>
      <c r="E28" s="24"/>
      <c r="F28" s="15"/>
      <c r="H28" s="2" t="s">
        <v>36</v>
      </c>
      <c r="I28" s="2" t="s">
        <v>37</v>
      </c>
    </row>
    <row r="29" spans="2:9" x14ac:dyDescent="0.35">
      <c r="B29" s="17" t="s">
        <v>14</v>
      </c>
      <c r="C29" s="17"/>
      <c r="D29" s="25">
        <v>51</v>
      </c>
      <c r="E29" s="26"/>
      <c r="F29" s="16" t="s">
        <v>38</v>
      </c>
      <c r="H29">
        <f>34/(I29^D29)</f>
        <v>159.31839311475315</v>
      </c>
      <c r="I29">
        <f>(18/34)^(1/(D30-D29))</f>
        <v>0.97016882196303511</v>
      </c>
    </row>
    <row r="30" spans="2:9" x14ac:dyDescent="0.35">
      <c r="B30" s="17" t="s">
        <v>15</v>
      </c>
      <c r="C30" s="17"/>
      <c r="D30" s="25">
        <v>72</v>
      </c>
      <c r="E30" s="26"/>
      <c r="F30" s="16" t="s">
        <v>16</v>
      </c>
    </row>
    <row r="32" spans="2:9" x14ac:dyDescent="0.35">
      <c r="D32" s="1"/>
    </row>
  </sheetData>
  <mergeCells count="37">
    <mergeCell ref="H27:I27"/>
    <mergeCell ref="B1:I1"/>
    <mergeCell ref="D3:F3"/>
    <mergeCell ref="B7:D7"/>
    <mergeCell ref="G7:I7"/>
    <mergeCell ref="B8:C8"/>
    <mergeCell ref="G8:H8"/>
    <mergeCell ref="D4:E4"/>
    <mergeCell ref="D5:E5"/>
    <mergeCell ref="B9:C9"/>
    <mergeCell ref="G9:H9"/>
    <mergeCell ref="B10:C10"/>
    <mergeCell ref="G10:H10"/>
    <mergeCell ref="B11:C11"/>
    <mergeCell ref="G11:H11"/>
    <mergeCell ref="B19:C19"/>
    <mergeCell ref="B12:C12"/>
    <mergeCell ref="G12:H12"/>
    <mergeCell ref="B13:C13"/>
    <mergeCell ref="G13:H13"/>
    <mergeCell ref="B14:C14"/>
    <mergeCell ref="G14:H14"/>
    <mergeCell ref="B15:C15"/>
    <mergeCell ref="G15:H15"/>
    <mergeCell ref="B17:D17"/>
    <mergeCell ref="G17:H17"/>
    <mergeCell ref="B18:C18"/>
    <mergeCell ref="B30:C30"/>
    <mergeCell ref="B20:C20"/>
    <mergeCell ref="B21:C21"/>
    <mergeCell ref="B22:C22"/>
    <mergeCell ref="B27:F27"/>
    <mergeCell ref="B28:C28"/>
    <mergeCell ref="B29:C29"/>
    <mergeCell ref="D28:E28"/>
    <mergeCell ref="D29:E29"/>
    <mergeCell ref="D30:E3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D5CEF-1076-41D7-B1D7-D164C576320C}">
  <dimension ref="B1:I32"/>
  <sheetViews>
    <sheetView topLeftCell="A16" zoomScale="70" zoomScaleNormal="70" workbookViewId="0">
      <selection activeCell="F6" sqref="F6"/>
    </sheetView>
  </sheetViews>
  <sheetFormatPr baseColWidth="10" defaultRowHeight="14.5" x14ac:dyDescent="0.35"/>
  <cols>
    <col min="1" max="1" width="0.26953125" customWidth="1"/>
    <col min="4" max="4" width="10" customWidth="1"/>
    <col min="5" max="5" width="11.7265625" customWidth="1"/>
    <col min="9" max="9" width="9.6328125" customWidth="1"/>
  </cols>
  <sheetData>
    <row r="1" spans="2:9" ht="21" x14ac:dyDescent="0.5">
      <c r="B1" s="44" t="s">
        <v>23</v>
      </c>
      <c r="C1" s="44"/>
      <c r="D1" s="44"/>
      <c r="E1" s="44"/>
      <c r="F1" s="44"/>
      <c r="G1" s="44"/>
      <c r="H1" s="44"/>
      <c r="I1" s="44"/>
    </row>
    <row r="2" spans="2:9" ht="20.5" customHeight="1" thickBot="1" x14ac:dyDescent="0.4"/>
    <row r="3" spans="2:9" s="2" customFormat="1" ht="20.5" customHeight="1" thickBot="1" x14ac:dyDescent="0.4">
      <c r="D3" s="31" t="s">
        <v>0</v>
      </c>
      <c r="E3" s="32"/>
      <c r="F3" s="33"/>
    </row>
    <row r="4" spans="2:9" s="2" customFormat="1" ht="20.5" customHeight="1" x14ac:dyDescent="0.35">
      <c r="D4" s="50" t="s">
        <v>20</v>
      </c>
      <c r="E4" s="51"/>
      <c r="F4" s="6" t="s">
        <v>1</v>
      </c>
    </row>
    <row r="5" spans="2:9" s="2" customFormat="1" ht="20.5" customHeight="1" thickBot="1" x14ac:dyDescent="0.4">
      <c r="D5" s="52">
        <v>51</v>
      </c>
      <c r="E5" s="53"/>
      <c r="F5" s="3">
        <f>H29*I29^D5</f>
        <v>30.90636685011275</v>
      </c>
    </row>
    <row r="6" spans="2:9" ht="36.5" customHeight="1" thickBot="1" x14ac:dyDescent="0.4"/>
    <row r="7" spans="2:9" ht="21" customHeight="1" thickBot="1" x14ac:dyDescent="0.4">
      <c r="B7" s="31" t="s">
        <v>19</v>
      </c>
      <c r="C7" s="32"/>
      <c r="D7" s="33"/>
      <c r="E7" s="2"/>
      <c r="F7" s="2"/>
      <c r="G7" s="45" t="s">
        <v>18</v>
      </c>
      <c r="H7" s="46"/>
      <c r="I7" s="47"/>
    </row>
    <row r="8" spans="2:9" ht="21" customHeight="1" thickBot="1" x14ac:dyDescent="0.4">
      <c r="B8" s="48" t="s">
        <v>2</v>
      </c>
      <c r="C8" s="49"/>
      <c r="D8" s="7" t="s">
        <v>1</v>
      </c>
      <c r="E8" s="2"/>
      <c r="F8" s="2"/>
      <c r="G8" s="48" t="s">
        <v>2</v>
      </c>
      <c r="H8" s="49"/>
      <c r="I8" s="7" t="s">
        <v>1</v>
      </c>
    </row>
    <row r="9" spans="2:9" ht="27.5" customHeight="1" x14ac:dyDescent="0.35">
      <c r="B9" s="54" t="s">
        <v>32</v>
      </c>
      <c r="C9" s="55"/>
      <c r="D9" s="8"/>
      <c r="E9" s="2"/>
      <c r="F9" s="2"/>
      <c r="G9" s="56" t="s">
        <v>21</v>
      </c>
      <c r="H9" s="55"/>
      <c r="I9" s="8"/>
    </row>
    <row r="10" spans="2:9" ht="21" customHeight="1" x14ac:dyDescent="0.35">
      <c r="B10" s="38" t="s">
        <v>22</v>
      </c>
      <c r="C10" s="39"/>
      <c r="D10" s="4"/>
      <c r="E10" s="2"/>
      <c r="F10" s="2"/>
      <c r="G10" s="38" t="s">
        <v>22</v>
      </c>
      <c r="H10" s="39"/>
      <c r="I10" s="4"/>
    </row>
    <row r="11" spans="2:9" ht="21" customHeight="1" x14ac:dyDescent="0.35">
      <c r="B11" s="38" t="s">
        <v>3</v>
      </c>
      <c r="C11" s="39"/>
      <c r="D11" s="4"/>
      <c r="E11" s="2"/>
      <c r="F11" s="2"/>
      <c r="G11" s="38" t="s">
        <v>3</v>
      </c>
      <c r="H11" s="39"/>
      <c r="I11" s="4"/>
    </row>
    <row r="12" spans="2:9" ht="21" customHeight="1" x14ac:dyDescent="0.35">
      <c r="B12" s="38" t="s">
        <v>33</v>
      </c>
      <c r="C12" s="39"/>
      <c r="D12" s="4"/>
      <c r="E12" s="2"/>
      <c r="F12" s="2"/>
      <c r="G12" s="38" t="s">
        <v>4</v>
      </c>
      <c r="H12" s="39"/>
      <c r="I12" s="4"/>
    </row>
    <row r="13" spans="2:9" ht="28" customHeight="1" x14ac:dyDescent="0.35">
      <c r="B13" s="40" t="s">
        <v>34</v>
      </c>
      <c r="C13" s="39"/>
      <c r="D13" s="4"/>
      <c r="E13" s="2"/>
      <c r="F13" s="2"/>
      <c r="G13" s="40" t="s">
        <v>17</v>
      </c>
      <c r="H13" s="39"/>
      <c r="I13" s="4"/>
    </row>
    <row r="14" spans="2:9" ht="21" customHeight="1" thickBot="1" x14ac:dyDescent="0.4">
      <c r="B14" s="41" t="s">
        <v>5</v>
      </c>
      <c r="C14" s="42"/>
      <c r="D14" s="9"/>
      <c r="E14" s="2"/>
      <c r="F14" s="2"/>
      <c r="G14" s="41" t="s">
        <v>31</v>
      </c>
      <c r="H14" s="42"/>
      <c r="I14" s="9"/>
    </row>
    <row r="15" spans="2:9" ht="21" customHeight="1" thickBot="1" x14ac:dyDescent="0.4">
      <c r="B15" s="27"/>
      <c r="C15" s="28"/>
      <c r="D15" s="10">
        <f>SUM(D9:D14)</f>
        <v>0</v>
      </c>
      <c r="E15" s="2"/>
      <c r="F15" s="2"/>
      <c r="G15" s="29"/>
      <c r="H15" s="30"/>
      <c r="I15" s="10">
        <f>SUM(I9:I14)</f>
        <v>0</v>
      </c>
    </row>
    <row r="16" spans="2:9" ht="40" customHeight="1" thickBot="1" x14ac:dyDescent="0.4"/>
    <row r="17" spans="2:9" s="2" customFormat="1" ht="20.5" customHeight="1" thickBot="1" x14ac:dyDescent="0.4">
      <c r="B17" s="31" t="s">
        <v>12</v>
      </c>
      <c r="C17" s="32"/>
      <c r="D17" s="33"/>
      <c r="G17" s="34" t="s">
        <v>11</v>
      </c>
      <c r="H17" s="35"/>
    </row>
    <row r="18" spans="2:9" s="2" customFormat="1" ht="20.5" customHeight="1" x14ac:dyDescent="0.35">
      <c r="B18" s="36" t="s">
        <v>6</v>
      </c>
      <c r="C18" s="37"/>
      <c r="D18" s="11">
        <f>F5</f>
        <v>30.90636685011275</v>
      </c>
      <c r="G18" s="5">
        <v>0</v>
      </c>
      <c r="H18" s="5">
        <v>5</v>
      </c>
    </row>
    <row r="19" spans="2:9" s="2" customFormat="1" ht="20.5" customHeight="1" x14ac:dyDescent="0.35">
      <c r="B19" s="57" t="s">
        <v>7</v>
      </c>
      <c r="C19" s="58"/>
      <c r="D19" s="4">
        <f>D15</f>
        <v>0</v>
      </c>
      <c r="E19" s="12"/>
      <c r="G19" s="5">
        <v>36</v>
      </c>
      <c r="H19" s="5">
        <v>4</v>
      </c>
    </row>
    <row r="20" spans="2:9" s="2" customFormat="1" ht="20.5" customHeight="1" thickBot="1" x14ac:dyDescent="0.4">
      <c r="B20" s="18" t="s">
        <v>8</v>
      </c>
      <c r="C20" s="19"/>
      <c r="D20" s="9">
        <f>I15</f>
        <v>0</v>
      </c>
      <c r="E20" s="12"/>
      <c r="G20" s="5">
        <v>46</v>
      </c>
      <c r="H20" s="5">
        <v>3</v>
      </c>
    </row>
    <row r="21" spans="2:9" s="2" customFormat="1" ht="20.5" customHeight="1" thickBot="1" x14ac:dyDescent="0.4">
      <c r="B21" s="20" t="s">
        <v>9</v>
      </c>
      <c r="C21" s="21"/>
      <c r="D21" s="13">
        <f>SUM(D18:D20)</f>
        <v>30.90636685011275</v>
      </c>
      <c r="G21" s="5">
        <v>55</v>
      </c>
      <c r="H21" s="5">
        <v>2</v>
      </c>
    </row>
    <row r="22" spans="2:9" s="2" customFormat="1" ht="20.5" customHeight="1" thickBot="1" x14ac:dyDescent="0.4">
      <c r="B22" s="20" t="s">
        <v>10</v>
      </c>
      <c r="C22" s="21"/>
      <c r="D22" s="14">
        <f>VLOOKUP(D21,$G$18:$H$22,2)</f>
        <v>5</v>
      </c>
      <c r="G22" s="5">
        <v>64</v>
      </c>
      <c r="H22" s="5">
        <v>1</v>
      </c>
    </row>
    <row r="27" spans="2:9" x14ac:dyDescent="0.35">
      <c r="B27" s="22" t="s">
        <v>13</v>
      </c>
      <c r="C27" s="22"/>
      <c r="D27" s="22"/>
      <c r="E27" s="22"/>
      <c r="F27" s="22"/>
      <c r="H27" s="43" t="s">
        <v>35</v>
      </c>
      <c r="I27" s="43"/>
    </row>
    <row r="28" spans="2:9" x14ac:dyDescent="0.35">
      <c r="B28" s="23"/>
      <c r="C28" s="24"/>
      <c r="D28" s="23" t="s">
        <v>20</v>
      </c>
      <c r="E28" s="24"/>
      <c r="F28" s="15"/>
      <c r="H28" s="2" t="s">
        <v>36</v>
      </c>
      <c r="I28" s="2" t="s">
        <v>37</v>
      </c>
    </row>
    <row r="29" spans="2:9" x14ac:dyDescent="0.35">
      <c r="B29" s="17" t="s">
        <v>14</v>
      </c>
      <c r="C29" s="17"/>
      <c r="D29" s="25">
        <v>48</v>
      </c>
      <c r="E29" s="26"/>
      <c r="F29" s="16" t="s">
        <v>38</v>
      </c>
      <c r="H29">
        <f>34/(I29^D29)</f>
        <v>156.4495454554083</v>
      </c>
      <c r="I29">
        <f>(18/34)^(1/(D30-D29))</f>
        <v>0.96870084685127633</v>
      </c>
    </row>
    <row r="30" spans="2:9" x14ac:dyDescent="0.35">
      <c r="B30" s="17" t="s">
        <v>15</v>
      </c>
      <c r="C30" s="17"/>
      <c r="D30" s="25">
        <v>68</v>
      </c>
      <c r="E30" s="26"/>
      <c r="F30" s="16" t="s">
        <v>16</v>
      </c>
    </row>
    <row r="32" spans="2:9" x14ac:dyDescent="0.35">
      <c r="D32" s="1"/>
    </row>
  </sheetData>
  <mergeCells count="37">
    <mergeCell ref="B28:C28"/>
    <mergeCell ref="D28:E28"/>
    <mergeCell ref="B29:C29"/>
    <mergeCell ref="D29:E29"/>
    <mergeCell ref="B30:C30"/>
    <mergeCell ref="D30:E30"/>
    <mergeCell ref="B27:F27"/>
    <mergeCell ref="B14:C14"/>
    <mergeCell ref="G14:H14"/>
    <mergeCell ref="B15:C15"/>
    <mergeCell ref="G15:H15"/>
    <mergeCell ref="B17:D17"/>
    <mergeCell ref="G17:H17"/>
    <mergeCell ref="B18:C18"/>
    <mergeCell ref="B19:C19"/>
    <mergeCell ref="B20:C20"/>
    <mergeCell ref="B21:C21"/>
    <mergeCell ref="B22:C22"/>
    <mergeCell ref="H27:I27"/>
    <mergeCell ref="B11:C11"/>
    <mergeCell ref="G11:H11"/>
    <mergeCell ref="B12:C12"/>
    <mergeCell ref="G12:H12"/>
    <mergeCell ref="B13:C13"/>
    <mergeCell ref="G13:H13"/>
    <mergeCell ref="B8:C8"/>
    <mergeCell ref="G8:H8"/>
    <mergeCell ref="B9:C9"/>
    <mergeCell ref="G9:H9"/>
    <mergeCell ref="B10:C10"/>
    <mergeCell ref="G10:H10"/>
    <mergeCell ref="B1:I1"/>
    <mergeCell ref="D3:F3"/>
    <mergeCell ref="D4:E4"/>
    <mergeCell ref="D5:E5"/>
    <mergeCell ref="B7:D7"/>
    <mergeCell ref="G7:I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6BECC-6AE9-45FB-9BC7-515DE27E9797}">
  <dimension ref="B1:I32"/>
  <sheetViews>
    <sheetView topLeftCell="A17" zoomScale="70" zoomScaleNormal="70" workbookViewId="0">
      <selection activeCell="K16" sqref="K16"/>
    </sheetView>
  </sheetViews>
  <sheetFormatPr baseColWidth="10" defaultRowHeight="14.5" x14ac:dyDescent="0.35"/>
  <cols>
    <col min="1" max="1" width="0.26953125" customWidth="1"/>
    <col min="4" max="4" width="10" customWidth="1"/>
    <col min="5" max="5" width="11.7265625" customWidth="1"/>
    <col min="9" max="9" width="9.6328125" customWidth="1"/>
  </cols>
  <sheetData>
    <row r="1" spans="2:9" ht="21" x14ac:dyDescent="0.5">
      <c r="B1" s="44" t="s">
        <v>25</v>
      </c>
      <c r="C1" s="44"/>
      <c r="D1" s="44"/>
      <c r="E1" s="44"/>
      <c r="F1" s="44"/>
      <c r="G1" s="44"/>
      <c r="H1" s="44"/>
      <c r="I1" s="44"/>
    </row>
    <row r="2" spans="2:9" ht="20.5" customHeight="1" thickBot="1" x14ac:dyDescent="0.4"/>
    <row r="3" spans="2:9" s="2" customFormat="1" ht="20.5" customHeight="1" thickBot="1" x14ac:dyDescent="0.4">
      <c r="D3" s="31" t="s">
        <v>0</v>
      </c>
      <c r="E3" s="32"/>
      <c r="F3" s="33"/>
    </row>
    <row r="4" spans="2:9" s="2" customFormat="1" ht="20.5" customHeight="1" x14ac:dyDescent="0.35">
      <c r="D4" s="50" t="s">
        <v>20</v>
      </c>
      <c r="E4" s="51"/>
      <c r="F4" s="6" t="s">
        <v>1</v>
      </c>
    </row>
    <row r="5" spans="2:9" s="2" customFormat="1" ht="20.5" customHeight="1" thickBot="1" x14ac:dyDescent="0.4">
      <c r="D5" s="52">
        <v>105.23</v>
      </c>
      <c r="E5" s="53"/>
      <c r="F5" s="3">
        <f>H29*I29^D5</f>
        <v>36.678919337261036</v>
      </c>
    </row>
    <row r="6" spans="2:9" ht="36.5" customHeight="1" thickBot="1" x14ac:dyDescent="0.4"/>
    <row r="7" spans="2:9" ht="21" customHeight="1" thickBot="1" x14ac:dyDescent="0.4">
      <c r="B7" s="31" t="s">
        <v>19</v>
      </c>
      <c r="C7" s="32"/>
      <c r="D7" s="33"/>
      <c r="E7" s="2"/>
      <c r="F7" s="2"/>
      <c r="G7" s="45" t="s">
        <v>18</v>
      </c>
      <c r="H7" s="46"/>
      <c r="I7" s="47"/>
    </row>
    <row r="8" spans="2:9" ht="21" customHeight="1" thickBot="1" x14ac:dyDescent="0.4">
      <c r="B8" s="48" t="s">
        <v>2</v>
      </c>
      <c r="C8" s="49"/>
      <c r="D8" s="7" t="s">
        <v>1</v>
      </c>
      <c r="E8" s="2"/>
      <c r="F8" s="2"/>
      <c r="G8" s="48" t="s">
        <v>2</v>
      </c>
      <c r="H8" s="49"/>
      <c r="I8" s="7" t="s">
        <v>1</v>
      </c>
    </row>
    <row r="9" spans="2:9" ht="24.5" customHeight="1" x14ac:dyDescent="0.35">
      <c r="B9" s="54" t="s">
        <v>32</v>
      </c>
      <c r="C9" s="55"/>
      <c r="D9" s="8"/>
      <c r="E9" s="2"/>
      <c r="F9" s="2"/>
      <c r="G9" s="56" t="s">
        <v>21</v>
      </c>
      <c r="H9" s="55"/>
      <c r="I9" s="8"/>
    </row>
    <row r="10" spans="2:9" ht="21" customHeight="1" x14ac:dyDescent="0.35">
      <c r="B10" s="38" t="s">
        <v>22</v>
      </c>
      <c r="C10" s="39"/>
      <c r="D10" s="4"/>
      <c r="E10" s="2"/>
      <c r="F10" s="2"/>
      <c r="G10" s="38" t="s">
        <v>22</v>
      </c>
      <c r="H10" s="39"/>
      <c r="I10" s="4"/>
    </row>
    <row r="11" spans="2:9" ht="21" customHeight="1" x14ac:dyDescent="0.35">
      <c r="B11" s="38" t="s">
        <v>3</v>
      </c>
      <c r="C11" s="39"/>
      <c r="D11" s="4"/>
      <c r="E11" s="2"/>
      <c r="F11" s="2"/>
      <c r="G11" s="38" t="s">
        <v>3</v>
      </c>
      <c r="H11" s="39"/>
      <c r="I11" s="4"/>
    </row>
    <row r="12" spans="2:9" ht="21" customHeight="1" x14ac:dyDescent="0.35">
      <c r="B12" s="38" t="s">
        <v>33</v>
      </c>
      <c r="C12" s="39"/>
      <c r="D12" s="4"/>
      <c r="E12" s="2"/>
      <c r="F12" s="2"/>
      <c r="G12" s="38" t="s">
        <v>4</v>
      </c>
      <c r="H12" s="39"/>
      <c r="I12" s="4"/>
    </row>
    <row r="13" spans="2:9" ht="28" customHeight="1" x14ac:dyDescent="0.35">
      <c r="B13" s="40" t="s">
        <v>34</v>
      </c>
      <c r="C13" s="39"/>
      <c r="D13" s="4"/>
      <c r="E13" s="2"/>
      <c r="F13" s="2"/>
      <c r="G13" s="40" t="s">
        <v>17</v>
      </c>
      <c r="H13" s="39"/>
      <c r="I13" s="4"/>
    </row>
    <row r="14" spans="2:9" ht="21" customHeight="1" thickBot="1" x14ac:dyDescent="0.4">
      <c r="B14" s="41" t="s">
        <v>5</v>
      </c>
      <c r="C14" s="42"/>
      <c r="D14" s="9"/>
      <c r="E14" s="2"/>
      <c r="F14" s="2"/>
      <c r="G14" s="41" t="s">
        <v>31</v>
      </c>
      <c r="H14" s="42"/>
      <c r="I14" s="9"/>
    </row>
    <row r="15" spans="2:9" ht="21" customHeight="1" thickBot="1" x14ac:dyDescent="0.4">
      <c r="B15" s="27"/>
      <c r="C15" s="28"/>
      <c r="D15" s="10">
        <f>SUM(D9:D14)</f>
        <v>0</v>
      </c>
      <c r="E15" s="2"/>
      <c r="F15" s="2"/>
      <c r="G15" s="29"/>
      <c r="H15" s="30"/>
      <c r="I15" s="10">
        <f>SUM(I9:I14)</f>
        <v>0</v>
      </c>
    </row>
    <row r="16" spans="2:9" ht="40" customHeight="1" thickBot="1" x14ac:dyDescent="0.4"/>
    <row r="17" spans="2:9" s="2" customFormat="1" ht="20.5" customHeight="1" thickBot="1" x14ac:dyDescent="0.4">
      <c r="B17" s="31" t="s">
        <v>12</v>
      </c>
      <c r="C17" s="32"/>
      <c r="D17" s="33"/>
      <c r="G17" s="34" t="s">
        <v>11</v>
      </c>
      <c r="H17" s="35"/>
    </row>
    <row r="18" spans="2:9" s="2" customFormat="1" ht="20.5" customHeight="1" x14ac:dyDescent="0.35">
      <c r="B18" s="36" t="s">
        <v>6</v>
      </c>
      <c r="C18" s="37"/>
      <c r="D18" s="11">
        <f>F5</f>
        <v>36.678919337261036</v>
      </c>
      <c r="G18" s="5">
        <v>0</v>
      </c>
      <c r="H18" s="5">
        <v>5</v>
      </c>
    </row>
    <row r="19" spans="2:9" s="2" customFormat="1" ht="20.5" customHeight="1" x14ac:dyDescent="0.35">
      <c r="B19" s="57" t="s">
        <v>7</v>
      </c>
      <c r="C19" s="58"/>
      <c r="D19" s="4">
        <f>D15</f>
        <v>0</v>
      </c>
      <c r="E19" s="12"/>
      <c r="G19" s="5">
        <v>36</v>
      </c>
      <c r="H19" s="5">
        <v>4</v>
      </c>
    </row>
    <row r="20" spans="2:9" s="2" customFormat="1" ht="20.5" customHeight="1" thickBot="1" x14ac:dyDescent="0.4">
      <c r="B20" s="18" t="s">
        <v>8</v>
      </c>
      <c r="C20" s="19"/>
      <c r="D20" s="9">
        <f>I15</f>
        <v>0</v>
      </c>
      <c r="E20" s="12"/>
      <c r="G20" s="5">
        <v>46</v>
      </c>
      <c r="H20" s="5">
        <v>3</v>
      </c>
    </row>
    <row r="21" spans="2:9" s="2" customFormat="1" ht="20.5" customHeight="1" thickBot="1" x14ac:dyDescent="0.4">
      <c r="B21" s="20" t="s">
        <v>9</v>
      </c>
      <c r="C21" s="21"/>
      <c r="D21" s="13">
        <f>SUM(D18:D20)</f>
        <v>36.678919337261036</v>
      </c>
      <c r="G21" s="5">
        <v>55</v>
      </c>
      <c r="H21" s="5">
        <v>2</v>
      </c>
    </row>
    <row r="22" spans="2:9" s="2" customFormat="1" ht="20.5" customHeight="1" thickBot="1" x14ac:dyDescent="0.4">
      <c r="B22" s="20" t="s">
        <v>10</v>
      </c>
      <c r="C22" s="21"/>
      <c r="D22" s="14">
        <f>VLOOKUP(D21,$G$18:$H$22,2)</f>
        <v>4</v>
      </c>
      <c r="G22" s="5">
        <v>64</v>
      </c>
      <c r="H22" s="5">
        <v>1</v>
      </c>
    </row>
    <row r="27" spans="2:9" x14ac:dyDescent="0.35">
      <c r="B27" s="22" t="s">
        <v>13</v>
      </c>
      <c r="C27" s="22"/>
      <c r="D27" s="22"/>
      <c r="E27" s="22"/>
      <c r="F27" s="22"/>
      <c r="H27" s="43" t="s">
        <v>35</v>
      </c>
      <c r="I27" s="43"/>
    </row>
    <row r="28" spans="2:9" x14ac:dyDescent="0.35">
      <c r="B28" s="23"/>
      <c r="C28" s="24"/>
      <c r="D28" s="23" t="s">
        <v>20</v>
      </c>
      <c r="E28" s="24"/>
      <c r="F28" s="15"/>
      <c r="H28" s="2" t="s">
        <v>36</v>
      </c>
      <c r="I28" s="2" t="s">
        <v>37</v>
      </c>
    </row>
    <row r="29" spans="2:9" x14ac:dyDescent="0.35">
      <c r="B29" s="17" t="s">
        <v>14</v>
      </c>
      <c r="C29" s="17"/>
      <c r="D29" s="25">
        <v>110</v>
      </c>
      <c r="E29" s="26"/>
      <c r="F29" s="16" t="s">
        <v>38</v>
      </c>
      <c r="H29">
        <f>34/(I29^D29)</f>
        <v>195.4548942968168</v>
      </c>
      <c r="I29">
        <f>(18/34)^(1/(D30-D29))</f>
        <v>0.98422601411021249</v>
      </c>
    </row>
    <row r="30" spans="2:9" x14ac:dyDescent="0.35">
      <c r="B30" s="17" t="s">
        <v>15</v>
      </c>
      <c r="C30" s="17"/>
      <c r="D30" s="25">
        <v>150</v>
      </c>
      <c r="E30" s="26"/>
      <c r="F30" s="16" t="s">
        <v>16</v>
      </c>
    </row>
    <row r="32" spans="2:9" x14ac:dyDescent="0.35">
      <c r="D32" s="1"/>
    </row>
  </sheetData>
  <mergeCells count="37">
    <mergeCell ref="B28:C28"/>
    <mergeCell ref="D28:E28"/>
    <mergeCell ref="B29:C29"/>
    <mergeCell ref="D29:E29"/>
    <mergeCell ref="B30:C30"/>
    <mergeCell ref="D30:E30"/>
    <mergeCell ref="B27:F27"/>
    <mergeCell ref="B14:C14"/>
    <mergeCell ref="G14:H14"/>
    <mergeCell ref="B15:C15"/>
    <mergeCell ref="G15:H15"/>
    <mergeCell ref="B17:D17"/>
    <mergeCell ref="G17:H17"/>
    <mergeCell ref="B18:C18"/>
    <mergeCell ref="B19:C19"/>
    <mergeCell ref="B20:C20"/>
    <mergeCell ref="B21:C21"/>
    <mergeCell ref="B22:C22"/>
    <mergeCell ref="H27:I27"/>
    <mergeCell ref="B11:C11"/>
    <mergeCell ref="G11:H11"/>
    <mergeCell ref="B12:C12"/>
    <mergeCell ref="G12:H12"/>
    <mergeCell ref="B13:C13"/>
    <mergeCell ref="G13:H13"/>
    <mergeCell ref="B8:C8"/>
    <mergeCell ref="G8:H8"/>
    <mergeCell ref="B9:C9"/>
    <mergeCell ref="G9:H9"/>
    <mergeCell ref="B10:C10"/>
    <mergeCell ref="G10:H10"/>
    <mergeCell ref="B1:I1"/>
    <mergeCell ref="D3:F3"/>
    <mergeCell ref="D4:E4"/>
    <mergeCell ref="D5:E5"/>
    <mergeCell ref="B7:D7"/>
    <mergeCell ref="G7:I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14C23-5AC9-4627-B0E3-A5DA4A6261F3}">
  <dimension ref="B1:I32"/>
  <sheetViews>
    <sheetView zoomScale="70" zoomScaleNormal="70" workbookViewId="0">
      <selection activeCell="D5" sqref="D5:E5"/>
    </sheetView>
  </sheetViews>
  <sheetFormatPr baseColWidth="10" defaultRowHeight="14.5" x14ac:dyDescent="0.35"/>
  <cols>
    <col min="1" max="1" width="0.26953125" customWidth="1"/>
    <col min="4" max="4" width="10" customWidth="1"/>
    <col min="5" max="5" width="11.7265625" customWidth="1"/>
    <col min="9" max="9" width="9.6328125" customWidth="1"/>
  </cols>
  <sheetData>
    <row r="1" spans="2:9" ht="21" x14ac:dyDescent="0.5">
      <c r="B1" s="44" t="s">
        <v>26</v>
      </c>
      <c r="C1" s="44"/>
      <c r="D1" s="44"/>
      <c r="E1" s="44"/>
      <c r="F1" s="44"/>
      <c r="G1" s="44"/>
      <c r="H1" s="44"/>
      <c r="I1" s="44"/>
    </row>
    <row r="2" spans="2:9" ht="20.5" customHeight="1" thickBot="1" x14ac:dyDescent="0.4"/>
    <row r="3" spans="2:9" s="2" customFormat="1" ht="20.5" customHeight="1" thickBot="1" x14ac:dyDescent="0.4">
      <c r="D3" s="31" t="s">
        <v>0</v>
      </c>
      <c r="E3" s="32"/>
      <c r="F3" s="33"/>
    </row>
    <row r="4" spans="2:9" s="2" customFormat="1" ht="20.5" customHeight="1" x14ac:dyDescent="0.35">
      <c r="D4" s="50" t="s">
        <v>20</v>
      </c>
      <c r="E4" s="51"/>
      <c r="F4" s="6" t="s">
        <v>1</v>
      </c>
    </row>
    <row r="5" spans="2:9" s="2" customFormat="1" ht="20.5" customHeight="1" thickBot="1" x14ac:dyDescent="0.4">
      <c r="D5" s="52">
        <v>82.79</v>
      </c>
      <c r="E5" s="53"/>
      <c r="F5" s="3">
        <f>H29*I29^D5</f>
        <v>48.399684123989687</v>
      </c>
    </row>
    <row r="6" spans="2:9" ht="36.5" customHeight="1" thickBot="1" x14ac:dyDescent="0.4"/>
    <row r="7" spans="2:9" ht="21" customHeight="1" thickBot="1" x14ac:dyDescent="0.4">
      <c r="B7" s="31" t="s">
        <v>19</v>
      </c>
      <c r="C7" s="32"/>
      <c r="D7" s="33"/>
      <c r="E7" s="2"/>
      <c r="F7" s="2"/>
      <c r="G7" s="45" t="s">
        <v>18</v>
      </c>
      <c r="H7" s="46"/>
      <c r="I7" s="47"/>
    </row>
    <row r="8" spans="2:9" ht="21" customHeight="1" thickBot="1" x14ac:dyDescent="0.4">
      <c r="B8" s="48" t="s">
        <v>2</v>
      </c>
      <c r="C8" s="49"/>
      <c r="D8" s="7" t="s">
        <v>1</v>
      </c>
      <c r="E8" s="2"/>
      <c r="F8" s="2"/>
      <c r="G8" s="48" t="s">
        <v>2</v>
      </c>
      <c r="H8" s="49"/>
      <c r="I8" s="7" t="s">
        <v>1</v>
      </c>
    </row>
    <row r="9" spans="2:9" ht="26.5" customHeight="1" x14ac:dyDescent="0.35">
      <c r="B9" s="54" t="s">
        <v>32</v>
      </c>
      <c r="C9" s="55"/>
      <c r="D9" s="8"/>
      <c r="E9" s="2"/>
      <c r="F9" s="2"/>
      <c r="G9" s="56" t="s">
        <v>21</v>
      </c>
      <c r="H9" s="55"/>
      <c r="I9" s="8"/>
    </row>
    <row r="10" spans="2:9" ht="21" customHeight="1" x14ac:dyDescent="0.35">
      <c r="B10" s="38" t="s">
        <v>22</v>
      </c>
      <c r="C10" s="39"/>
      <c r="D10" s="4"/>
      <c r="E10" s="2"/>
      <c r="F10" s="2"/>
      <c r="G10" s="38" t="s">
        <v>22</v>
      </c>
      <c r="H10" s="39"/>
      <c r="I10" s="4"/>
    </row>
    <row r="11" spans="2:9" ht="21" customHeight="1" x14ac:dyDescent="0.35">
      <c r="B11" s="38" t="s">
        <v>3</v>
      </c>
      <c r="C11" s="39"/>
      <c r="D11" s="4"/>
      <c r="E11" s="2"/>
      <c r="F11" s="2"/>
      <c r="G11" s="38" t="s">
        <v>3</v>
      </c>
      <c r="H11" s="39"/>
      <c r="I11" s="4"/>
    </row>
    <row r="12" spans="2:9" ht="21" customHeight="1" x14ac:dyDescent="0.35">
      <c r="B12" s="38" t="s">
        <v>33</v>
      </c>
      <c r="C12" s="39"/>
      <c r="D12" s="4"/>
      <c r="E12" s="2"/>
      <c r="F12" s="2"/>
      <c r="G12" s="38" t="s">
        <v>4</v>
      </c>
      <c r="H12" s="39"/>
      <c r="I12" s="4"/>
    </row>
    <row r="13" spans="2:9" ht="28" customHeight="1" x14ac:dyDescent="0.35">
      <c r="B13" s="40" t="s">
        <v>34</v>
      </c>
      <c r="C13" s="39"/>
      <c r="D13" s="4"/>
      <c r="E13" s="2"/>
      <c r="F13" s="2"/>
      <c r="G13" s="40" t="s">
        <v>17</v>
      </c>
      <c r="H13" s="39"/>
      <c r="I13" s="4"/>
    </row>
    <row r="14" spans="2:9" ht="21" customHeight="1" thickBot="1" x14ac:dyDescent="0.4">
      <c r="B14" s="41" t="s">
        <v>5</v>
      </c>
      <c r="C14" s="42"/>
      <c r="D14" s="9"/>
      <c r="E14" s="2"/>
      <c r="F14" s="2"/>
      <c r="G14" s="41" t="s">
        <v>31</v>
      </c>
      <c r="H14" s="42"/>
      <c r="I14" s="9"/>
    </row>
    <row r="15" spans="2:9" ht="21" customHeight="1" thickBot="1" x14ac:dyDescent="0.4">
      <c r="B15" s="27"/>
      <c r="C15" s="28"/>
      <c r="D15" s="10">
        <f>SUM(D9:D14)</f>
        <v>0</v>
      </c>
      <c r="E15" s="2"/>
      <c r="F15" s="2"/>
      <c r="G15" s="29"/>
      <c r="H15" s="30"/>
      <c r="I15" s="10">
        <f>SUM(I9:I14)</f>
        <v>0</v>
      </c>
    </row>
    <row r="16" spans="2:9" ht="40" customHeight="1" thickBot="1" x14ac:dyDescent="0.4"/>
    <row r="17" spans="2:9" s="2" customFormat="1" ht="20.5" customHeight="1" thickBot="1" x14ac:dyDescent="0.4">
      <c r="B17" s="31" t="s">
        <v>12</v>
      </c>
      <c r="C17" s="32"/>
      <c r="D17" s="33"/>
      <c r="G17" s="34" t="s">
        <v>11</v>
      </c>
      <c r="H17" s="35"/>
    </row>
    <row r="18" spans="2:9" s="2" customFormat="1" ht="20.5" customHeight="1" x14ac:dyDescent="0.35">
      <c r="B18" s="36" t="s">
        <v>6</v>
      </c>
      <c r="C18" s="37"/>
      <c r="D18" s="11">
        <f>F5</f>
        <v>48.399684123989687</v>
      </c>
      <c r="G18" s="5">
        <v>0</v>
      </c>
      <c r="H18" s="5">
        <v>5</v>
      </c>
    </row>
    <row r="19" spans="2:9" s="2" customFormat="1" ht="20.5" customHeight="1" x14ac:dyDescent="0.35">
      <c r="B19" s="57" t="s">
        <v>7</v>
      </c>
      <c r="C19" s="58"/>
      <c r="D19" s="4">
        <f>D15</f>
        <v>0</v>
      </c>
      <c r="E19" s="12"/>
      <c r="G19" s="5">
        <v>36</v>
      </c>
      <c r="H19" s="5">
        <v>4</v>
      </c>
    </row>
    <row r="20" spans="2:9" s="2" customFormat="1" ht="20.5" customHeight="1" thickBot="1" x14ac:dyDescent="0.4">
      <c r="B20" s="18" t="s">
        <v>8</v>
      </c>
      <c r="C20" s="19"/>
      <c r="D20" s="9">
        <f>I15</f>
        <v>0</v>
      </c>
      <c r="E20" s="12"/>
      <c r="G20" s="5">
        <v>46</v>
      </c>
      <c r="H20" s="5">
        <v>3</v>
      </c>
    </row>
    <row r="21" spans="2:9" s="2" customFormat="1" ht="20.5" customHeight="1" thickBot="1" x14ac:dyDescent="0.4">
      <c r="B21" s="20" t="s">
        <v>9</v>
      </c>
      <c r="C21" s="21"/>
      <c r="D21" s="13">
        <f>SUM(D18:D20)</f>
        <v>48.399684123989687</v>
      </c>
      <c r="G21" s="5">
        <v>55</v>
      </c>
      <c r="H21" s="5">
        <v>2</v>
      </c>
    </row>
    <row r="22" spans="2:9" s="2" customFormat="1" ht="20.5" customHeight="1" thickBot="1" x14ac:dyDescent="0.4">
      <c r="B22" s="20" t="s">
        <v>10</v>
      </c>
      <c r="C22" s="21"/>
      <c r="D22" s="14">
        <f>VLOOKUP(D21,$G$18:$H$22,2)</f>
        <v>3</v>
      </c>
      <c r="G22" s="5">
        <v>64</v>
      </c>
      <c r="H22" s="5">
        <v>1</v>
      </c>
    </row>
    <row r="27" spans="2:9" x14ac:dyDescent="0.35">
      <c r="B27" s="22" t="s">
        <v>13</v>
      </c>
      <c r="C27" s="22"/>
      <c r="D27" s="22"/>
      <c r="E27" s="22"/>
      <c r="F27" s="22"/>
      <c r="H27" s="43" t="s">
        <v>35</v>
      </c>
      <c r="I27" s="43"/>
    </row>
    <row r="28" spans="2:9" x14ac:dyDescent="0.35">
      <c r="B28" s="23"/>
      <c r="C28" s="24"/>
      <c r="D28" s="23" t="s">
        <v>20</v>
      </c>
      <c r="E28" s="24"/>
      <c r="F28" s="15"/>
      <c r="H28" s="2" t="s">
        <v>36</v>
      </c>
      <c r="I28" s="2" t="s">
        <v>37</v>
      </c>
    </row>
    <row r="29" spans="2:9" x14ac:dyDescent="0.35">
      <c r="B29" s="17" t="s">
        <v>14</v>
      </c>
      <c r="C29" s="17"/>
      <c r="D29" s="25">
        <v>105</v>
      </c>
      <c r="E29" s="26"/>
      <c r="F29" s="16" t="s">
        <v>38</v>
      </c>
      <c r="H29">
        <f>34/(I29^D29)</f>
        <v>180.51809774394152</v>
      </c>
      <c r="I29">
        <f>(18/34)^(1/(D30-D29))</f>
        <v>0.98422601411021249</v>
      </c>
    </row>
    <row r="30" spans="2:9" x14ac:dyDescent="0.35">
      <c r="B30" s="17" t="s">
        <v>15</v>
      </c>
      <c r="C30" s="17"/>
      <c r="D30" s="25">
        <v>145</v>
      </c>
      <c r="E30" s="26"/>
      <c r="F30" s="16" t="s">
        <v>16</v>
      </c>
    </row>
    <row r="32" spans="2:9" x14ac:dyDescent="0.35">
      <c r="D32" s="1"/>
    </row>
  </sheetData>
  <mergeCells count="37">
    <mergeCell ref="B28:C28"/>
    <mergeCell ref="D28:E28"/>
    <mergeCell ref="B29:C29"/>
    <mergeCell ref="D29:E29"/>
    <mergeCell ref="B30:C30"/>
    <mergeCell ref="D30:E30"/>
    <mergeCell ref="B27:F27"/>
    <mergeCell ref="B14:C14"/>
    <mergeCell ref="G14:H14"/>
    <mergeCell ref="B15:C15"/>
    <mergeCell ref="G15:H15"/>
    <mergeCell ref="B17:D17"/>
    <mergeCell ref="G17:H17"/>
    <mergeCell ref="B18:C18"/>
    <mergeCell ref="B19:C19"/>
    <mergeCell ref="B20:C20"/>
    <mergeCell ref="B21:C21"/>
    <mergeCell ref="B22:C22"/>
    <mergeCell ref="H27:I27"/>
    <mergeCell ref="B11:C11"/>
    <mergeCell ref="G11:H11"/>
    <mergeCell ref="B12:C12"/>
    <mergeCell ref="G12:H12"/>
    <mergeCell ref="B13:C13"/>
    <mergeCell ref="G13:H13"/>
    <mergeCell ref="B8:C8"/>
    <mergeCell ref="G8:H8"/>
    <mergeCell ref="B9:C9"/>
    <mergeCell ref="G9:H9"/>
    <mergeCell ref="B10:C10"/>
    <mergeCell ref="G10:H10"/>
    <mergeCell ref="B1:I1"/>
    <mergeCell ref="D3:F3"/>
    <mergeCell ref="D4:E4"/>
    <mergeCell ref="D5:E5"/>
    <mergeCell ref="B7:D7"/>
    <mergeCell ref="G7:I7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5C6CE-564A-45BC-9AD8-323EB0951A6E}">
  <dimension ref="B1:I32"/>
  <sheetViews>
    <sheetView topLeftCell="A19" workbookViewId="0">
      <selection activeCell="D5" sqref="D5:E5"/>
    </sheetView>
  </sheetViews>
  <sheetFormatPr baseColWidth="10" defaultRowHeight="14.5" x14ac:dyDescent="0.35"/>
  <cols>
    <col min="1" max="1" width="0.26953125" customWidth="1"/>
    <col min="4" max="4" width="10" customWidth="1"/>
    <col min="5" max="5" width="12.7265625" customWidth="1"/>
    <col min="9" max="9" width="9.6328125" customWidth="1"/>
  </cols>
  <sheetData>
    <row r="1" spans="2:9" ht="21" x14ac:dyDescent="0.5">
      <c r="B1" s="44" t="s">
        <v>30</v>
      </c>
      <c r="C1" s="44"/>
      <c r="D1" s="44"/>
      <c r="E1" s="44"/>
      <c r="F1" s="44"/>
      <c r="G1" s="44"/>
      <c r="H1" s="44"/>
      <c r="I1" s="44"/>
    </row>
    <row r="2" spans="2:9" ht="20.5" customHeight="1" thickBot="1" x14ac:dyDescent="0.4"/>
    <row r="3" spans="2:9" s="2" customFormat="1" ht="20.5" customHeight="1" thickBot="1" x14ac:dyDescent="0.4">
      <c r="D3" s="31" t="s">
        <v>0</v>
      </c>
      <c r="E3" s="32"/>
      <c r="F3" s="33"/>
    </row>
    <row r="4" spans="2:9" s="2" customFormat="1" ht="20.5" customHeight="1" x14ac:dyDescent="0.35">
      <c r="D4" s="50" t="s">
        <v>20</v>
      </c>
      <c r="E4" s="51"/>
      <c r="F4" s="6" t="s">
        <v>1</v>
      </c>
    </row>
    <row r="5" spans="2:9" s="2" customFormat="1" ht="20.5" customHeight="1" thickBot="1" x14ac:dyDescent="0.4">
      <c r="D5" s="52">
        <v>20</v>
      </c>
      <c r="E5" s="53"/>
      <c r="F5" s="3">
        <f>H29*I29^D5</f>
        <v>77.019633320599198</v>
      </c>
    </row>
    <row r="6" spans="2:9" ht="36.5" customHeight="1" thickBot="1" x14ac:dyDescent="0.4"/>
    <row r="7" spans="2:9" ht="21" customHeight="1" thickBot="1" x14ac:dyDescent="0.4">
      <c r="B7" s="31" t="s">
        <v>19</v>
      </c>
      <c r="C7" s="32"/>
      <c r="D7" s="33"/>
      <c r="E7" s="2"/>
      <c r="F7" s="2"/>
      <c r="G7" s="45" t="s">
        <v>18</v>
      </c>
      <c r="H7" s="46"/>
      <c r="I7" s="47"/>
    </row>
    <row r="8" spans="2:9" ht="21" customHeight="1" thickBot="1" x14ac:dyDescent="0.4">
      <c r="B8" s="48" t="s">
        <v>2</v>
      </c>
      <c r="C8" s="49"/>
      <c r="D8" s="7" t="s">
        <v>1</v>
      </c>
      <c r="E8" s="2"/>
      <c r="F8" s="2"/>
      <c r="G8" s="48" t="s">
        <v>2</v>
      </c>
      <c r="H8" s="49"/>
      <c r="I8" s="7" t="s">
        <v>1</v>
      </c>
    </row>
    <row r="9" spans="2:9" ht="25.5" customHeight="1" x14ac:dyDescent="0.35">
      <c r="B9" s="54" t="s">
        <v>32</v>
      </c>
      <c r="C9" s="55"/>
      <c r="D9" s="8"/>
      <c r="E9" s="2"/>
      <c r="F9" s="2"/>
      <c r="G9" s="56" t="s">
        <v>21</v>
      </c>
      <c r="H9" s="55"/>
      <c r="I9" s="8"/>
    </row>
    <row r="10" spans="2:9" ht="21" customHeight="1" x14ac:dyDescent="0.35">
      <c r="B10" s="38" t="s">
        <v>22</v>
      </c>
      <c r="C10" s="39"/>
      <c r="D10" s="4"/>
      <c r="E10" s="2"/>
      <c r="F10" s="2"/>
      <c r="G10" s="38" t="s">
        <v>22</v>
      </c>
      <c r="H10" s="39"/>
      <c r="I10" s="4"/>
    </row>
    <row r="11" spans="2:9" ht="21" customHeight="1" x14ac:dyDescent="0.35">
      <c r="B11" s="38" t="s">
        <v>3</v>
      </c>
      <c r="C11" s="39"/>
      <c r="D11" s="4"/>
      <c r="E11" s="2"/>
      <c r="F11" s="2"/>
      <c r="G11" s="38" t="s">
        <v>3</v>
      </c>
      <c r="H11" s="39"/>
      <c r="I11" s="4"/>
    </row>
    <row r="12" spans="2:9" ht="21" customHeight="1" x14ac:dyDescent="0.35">
      <c r="B12" s="38" t="s">
        <v>33</v>
      </c>
      <c r="C12" s="39"/>
      <c r="D12" s="4"/>
      <c r="E12" s="2"/>
      <c r="F12" s="2"/>
      <c r="G12" s="38" t="s">
        <v>4</v>
      </c>
      <c r="H12" s="39"/>
      <c r="I12" s="4"/>
    </row>
    <row r="13" spans="2:9" ht="28" customHeight="1" x14ac:dyDescent="0.35">
      <c r="B13" s="40" t="s">
        <v>34</v>
      </c>
      <c r="C13" s="39"/>
      <c r="D13" s="4"/>
      <c r="E13" s="2"/>
      <c r="F13" s="2"/>
      <c r="G13" s="40" t="s">
        <v>17</v>
      </c>
      <c r="H13" s="39"/>
      <c r="I13" s="4"/>
    </row>
    <row r="14" spans="2:9" ht="21" customHeight="1" thickBot="1" x14ac:dyDescent="0.4">
      <c r="B14" s="41" t="s">
        <v>5</v>
      </c>
      <c r="C14" s="42"/>
      <c r="D14" s="9"/>
      <c r="E14" s="2"/>
      <c r="F14" s="2"/>
      <c r="G14" s="41" t="s">
        <v>31</v>
      </c>
      <c r="H14" s="42"/>
      <c r="I14" s="9"/>
    </row>
    <row r="15" spans="2:9" ht="21" customHeight="1" thickBot="1" x14ac:dyDescent="0.4">
      <c r="B15" s="27"/>
      <c r="C15" s="28"/>
      <c r="D15" s="10">
        <f>SUM(D9:D14)</f>
        <v>0</v>
      </c>
      <c r="E15" s="2"/>
      <c r="F15" s="2"/>
      <c r="G15" s="29"/>
      <c r="H15" s="30"/>
      <c r="I15" s="10">
        <f>SUM(I9:I14)</f>
        <v>0</v>
      </c>
    </row>
    <row r="16" spans="2:9" ht="40" customHeight="1" thickBot="1" x14ac:dyDescent="0.4"/>
    <row r="17" spans="2:9" s="2" customFormat="1" ht="20.5" customHeight="1" thickBot="1" x14ac:dyDescent="0.4">
      <c r="B17" s="31" t="s">
        <v>12</v>
      </c>
      <c r="C17" s="32"/>
      <c r="D17" s="33"/>
      <c r="G17" s="34" t="s">
        <v>11</v>
      </c>
      <c r="H17" s="35"/>
    </row>
    <row r="18" spans="2:9" s="2" customFormat="1" ht="20.5" customHeight="1" x14ac:dyDescent="0.35">
      <c r="B18" s="36" t="s">
        <v>6</v>
      </c>
      <c r="C18" s="37"/>
      <c r="D18" s="11">
        <f>F5</f>
        <v>77.019633320599198</v>
      </c>
      <c r="G18" s="5">
        <v>0</v>
      </c>
      <c r="H18" s="5">
        <v>5</v>
      </c>
    </row>
    <row r="19" spans="2:9" s="2" customFormat="1" ht="20.5" customHeight="1" x14ac:dyDescent="0.35">
      <c r="B19" s="57" t="s">
        <v>7</v>
      </c>
      <c r="C19" s="58"/>
      <c r="D19" s="4">
        <f>D15</f>
        <v>0</v>
      </c>
      <c r="E19" s="12"/>
      <c r="G19" s="5">
        <v>36</v>
      </c>
      <c r="H19" s="5">
        <v>4</v>
      </c>
    </row>
    <row r="20" spans="2:9" s="2" customFormat="1" ht="20.5" customHeight="1" thickBot="1" x14ac:dyDescent="0.4">
      <c r="B20" s="18" t="s">
        <v>8</v>
      </c>
      <c r="C20" s="19"/>
      <c r="D20" s="9">
        <f>I15</f>
        <v>0</v>
      </c>
      <c r="E20" s="12"/>
      <c r="G20" s="5">
        <v>46</v>
      </c>
      <c r="H20" s="5">
        <v>3</v>
      </c>
    </row>
    <row r="21" spans="2:9" s="2" customFormat="1" ht="20.5" customHeight="1" thickBot="1" x14ac:dyDescent="0.4">
      <c r="B21" s="20" t="s">
        <v>9</v>
      </c>
      <c r="C21" s="21"/>
      <c r="D21" s="13">
        <f>SUM(D18:D20)</f>
        <v>77.019633320599198</v>
      </c>
      <c r="G21" s="5">
        <v>55</v>
      </c>
      <c r="H21" s="5">
        <v>2</v>
      </c>
    </row>
    <row r="22" spans="2:9" s="2" customFormat="1" ht="20.5" customHeight="1" thickBot="1" x14ac:dyDescent="0.4">
      <c r="B22" s="20" t="s">
        <v>10</v>
      </c>
      <c r="C22" s="21"/>
      <c r="D22" s="14">
        <f>VLOOKUP(D21,$G$18:$H$22,2)</f>
        <v>1</v>
      </c>
      <c r="G22" s="5">
        <v>64</v>
      </c>
      <c r="H22" s="5">
        <v>1</v>
      </c>
    </row>
    <row r="27" spans="2:9" x14ac:dyDescent="0.35">
      <c r="B27" s="22" t="s">
        <v>13</v>
      </c>
      <c r="C27" s="22"/>
      <c r="D27" s="22"/>
      <c r="E27" s="22"/>
      <c r="F27" s="22"/>
      <c r="H27" s="43" t="s">
        <v>35</v>
      </c>
      <c r="I27" s="43"/>
    </row>
    <row r="28" spans="2:9" x14ac:dyDescent="0.35">
      <c r="B28" s="23"/>
      <c r="C28" s="24"/>
      <c r="D28" s="23" t="s">
        <v>20</v>
      </c>
      <c r="E28" s="24"/>
      <c r="F28" s="15"/>
      <c r="H28" s="2" t="s">
        <v>36</v>
      </c>
      <c r="I28" s="2" t="s">
        <v>37</v>
      </c>
    </row>
    <row r="29" spans="2:9" x14ac:dyDescent="0.35">
      <c r="B29" s="17" t="s">
        <v>14</v>
      </c>
      <c r="C29" s="17"/>
      <c r="D29" s="25">
        <v>47</v>
      </c>
      <c r="E29" s="26"/>
      <c r="F29" s="16" t="s">
        <v>38</v>
      </c>
      <c r="H29">
        <f>34/(I29^D29)</f>
        <v>141.14164419482216</v>
      </c>
      <c r="I29">
        <f>(18/34)^(1/(D30-D29))</f>
        <v>0.97016882196303511</v>
      </c>
    </row>
    <row r="30" spans="2:9" x14ac:dyDescent="0.35">
      <c r="B30" s="17" t="s">
        <v>15</v>
      </c>
      <c r="C30" s="17"/>
      <c r="D30" s="25">
        <v>68</v>
      </c>
      <c r="E30" s="26"/>
      <c r="F30" s="16" t="s">
        <v>16</v>
      </c>
    </row>
    <row r="32" spans="2:9" x14ac:dyDescent="0.35">
      <c r="D32" s="1"/>
    </row>
  </sheetData>
  <mergeCells count="37">
    <mergeCell ref="H27:I27"/>
    <mergeCell ref="B30:C30"/>
    <mergeCell ref="B29:C29"/>
    <mergeCell ref="B20:C20"/>
    <mergeCell ref="B21:C21"/>
    <mergeCell ref="B22:C22"/>
    <mergeCell ref="G13:H13"/>
    <mergeCell ref="G14:H14"/>
    <mergeCell ref="B8:C8"/>
    <mergeCell ref="B7:D7"/>
    <mergeCell ref="G7:I7"/>
    <mergeCell ref="B9:C9"/>
    <mergeCell ref="B10:C10"/>
    <mergeCell ref="G8:H8"/>
    <mergeCell ref="G9:H9"/>
    <mergeCell ref="G10:H10"/>
    <mergeCell ref="B1:I1"/>
    <mergeCell ref="B27:F27"/>
    <mergeCell ref="B28:C28"/>
    <mergeCell ref="B18:C18"/>
    <mergeCell ref="B19:C19"/>
    <mergeCell ref="B11:C11"/>
    <mergeCell ref="B12:C12"/>
    <mergeCell ref="B13:C13"/>
    <mergeCell ref="B14:C14"/>
    <mergeCell ref="B15:C15"/>
    <mergeCell ref="G17:H17"/>
    <mergeCell ref="D3:F3"/>
    <mergeCell ref="G15:H15"/>
    <mergeCell ref="B17:D17"/>
    <mergeCell ref="G11:H11"/>
    <mergeCell ref="G12:H12"/>
    <mergeCell ref="D4:E4"/>
    <mergeCell ref="D5:E5"/>
    <mergeCell ref="D28:E28"/>
    <mergeCell ref="D29:E29"/>
    <mergeCell ref="D30:E30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6BD20-FE29-440B-9C10-85EAC3F65E6A}">
  <dimension ref="B1:I32"/>
  <sheetViews>
    <sheetView topLeftCell="A16" workbookViewId="0">
      <selection activeCell="D5" sqref="D5:E5"/>
    </sheetView>
  </sheetViews>
  <sheetFormatPr baseColWidth="10" defaultRowHeight="14.5" x14ac:dyDescent="0.35"/>
  <cols>
    <col min="1" max="1" width="0.26953125" customWidth="1"/>
    <col min="4" max="4" width="10" customWidth="1"/>
    <col min="5" max="5" width="12.7265625" customWidth="1"/>
    <col min="9" max="9" width="9.6328125" customWidth="1"/>
  </cols>
  <sheetData>
    <row r="1" spans="2:9" ht="21" x14ac:dyDescent="0.5">
      <c r="B1" s="44" t="s">
        <v>29</v>
      </c>
      <c r="C1" s="44"/>
      <c r="D1" s="44"/>
      <c r="E1" s="44"/>
      <c r="F1" s="44"/>
      <c r="G1" s="44"/>
      <c r="H1" s="44"/>
      <c r="I1" s="44"/>
    </row>
    <row r="2" spans="2:9" ht="20.5" customHeight="1" thickBot="1" x14ac:dyDescent="0.4"/>
    <row r="3" spans="2:9" s="2" customFormat="1" ht="20.5" customHeight="1" thickBot="1" x14ac:dyDescent="0.4">
      <c r="D3" s="31" t="s">
        <v>0</v>
      </c>
      <c r="E3" s="32"/>
      <c r="F3" s="33"/>
    </row>
    <row r="4" spans="2:9" s="2" customFormat="1" ht="20.5" customHeight="1" x14ac:dyDescent="0.35">
      <c r="D4" s="50" t="s">
        <v>20</v>
      </c>
      <c r="E4" s="51"/>
      <c r="F4" s="6" t="s">
        <v>1</v>
      </c>
    </row>
    <row r="5" spans="2:9" s="2" customFormat="1" ht="20.5" customHeight="1" thickBot="1" x14ac:dyDescent="0.4">
      <c r="D5" s="52">
        <v>63.14</v>
      </c>
      <c r="E5" s="53"/>
      <c r="F5" s="3">
        <f>H29*I29^D5</f>
        <v>19.043049731683176</v>
      </c>
    </row>
    <row r="6" spans="2:9" ht="36.5" customHeight="1" thickBot="1" x14ac:dyDescent="0.4"/>
    <row r="7" spans="2:9" ht="21" customHeight="1" thickBot="1" x14ac:dyDescent="0.4">
      <c r="B7" s="31" t="s">
        <v>19</v>
      </c>
      <c r="C7" s="32"/>
      <c r="D7" s="33"/>
      <c r="E7" s="2"/>
      <c r="F7" s="2"/>
      <c r="G7" s="45" t="s">
        <v>18</v>
      </c>
      <c r="H7" s="46"/>
      <c r="I7" s="47"/>
    </row>
    <row r="8" spans="2:9" ht="21" customHeight="1" thickBot="1" x14ac:dyDescent="0.4">
      <c r="B8" s="48" t="s">
        <v>2</v>
      </c>
      <c r="C8" s="49"/>
      <c r="D8" s="7" t="s">
        <v>1</v>
      </c>
      <c r="E8" s="2"/>
      <c r="F8" s="2"/>
      <c r="G8" s="48" t="s">
        <v>2</v>
      </c>
      <c r="H8" s="49"/>
      <c r="I8" s="7" t="s">
        <v>1</v>
      </c>
    </row>
    <row r="9" spans="2:9" ht="25.5" customHeight="1" x14ac:dyDescent="0.35">
      <c r="B9" s="54" t="s">
        <v>32</v>
      </c>
      <c r="C9" s="55"/>
      <c r="D9" s="8"/>
      <c r="E9" s="2"/>
      <c r="F9" s="2"/>
      <c r="G9" s="56" t="s">
        <v>21</v>
      </c>
      <c r="H9" s="55"/>
      <c r="I9" s="8"/>
    </row>
    <row r="10" spans="2:9" ht="21" customHeight="1" x14ac:dyDescent="0.35">
      <c r="B10" s="38" t="s">
        <v>22</v>
      </c>
      <c r="C10" s="39"/>
      <c r="D10" s="4"/>
      <c r="E10" s="2"/>
      <c r="F10" s="2"/>
      <c r="G10" s="38" t="s">
        <v>22</v>
      </c>
      <c r="H10" s="39"/>
      <c r="I10" s="4"/>
    </row>
    <row r="11" spans="2:9" ht="21" customHeight="1" x14ac:dyDescent="0.35">
      <c r="B11" s="38" t="s">
        <v>3</v>
      </c>
      <c r="C11" s="39"/>
      <c r="D11" s="4"/>
      <c r="E11" s="2"/>
      <c r="F11" s="2"/>
      <c r="G11" s="38" t="s">
        <v>3</v>
      </c>
      <c r="H11" s="39"/>
      <c r="I11" s="4"/>
    </row>
    <row r="12" spans="2:9" ht="21" customHeight="1" x14ac:dyDescent="0.35">
      <c r="B12" s="38" t="s">
        <v>33</v>
      </c>
      <c r="C12" s="39"/>
      <c r="D12" s="4"/>
      <c r="E12" s="2"/>
      <c r="F12" s="2"/>
      <c r="G12" s="38" t="s">
        <v>4</v>
      </c>
      <c r="H12" s="39"/>
      <c r="I12" s="4"/>
    </row>
    <row r="13" spans="2:9" ht="28" customHeight="1" x14ac:dyDescent="0.35">
      <c r="B13" s="40" t="s">
        <v>34</v>
      </c>
      <c r="C13" s="39"/>
      <c r="D13" s="4"/>
      <c r="E13" s="2"/>
      <c r="F13" s="2"/>
      <c r="G13" s="40" t="s">
        <v>17</v>
      </c>
      <c r="H13" s="39"/>
      <c r="I13" s="4"/>
    </row>
    <row r="14" spans="2:9" ht="21" customHeight="1" thickBot="1" x14ac:dyDescent="0.4">
      <c r="B14" s="41" t="s">
        <v>5</v>
      </c>
      <c r="C14" s="42"/>
      <c r="D14" s="9"/>
      <c r="E14" s="2"/>
      <c r="F14" s="2"/>
      <c r="G14" s="41" t="s">
        <v>31</v>
      </c>
      <c r="H14" s="42"/>
      <c r="I14" s="9"/>
    </row>
    <row r="15" spans="2:9" ht="21" customHeight="1" thickBot="1" x14ac:dyDescent="0.4">
      <c r="B15" s="27"/>
      <c r="C15" s="28"/>
      <c r="D15" s="10">
        <f>SUM(D9:D14)</f>
        <v>0</v>
      </c>
      <c r="E15" s="2"/>
      <c r="F15" s="2"/>
      <c r="G15" s="29"/>
      <c r="H15" s="30"/>
      <c r="I15" s="10">
        <f>SUM(I9:I14)</f>
        <v>0</v>
      </c>
    </row>
    <row r="16" spans="2:9" ht="40" customHeight="1" thickBot="1" x14ac:dyDescent="0.4"/>
    <row r="17" spans="2:9" s="2" customFormat="1" ht="20.5" customHeight="1" thickBot="1" x14ac:dyDescent="0.4">
      <c r="B17" s="31" t="s">
        <v>12</v>
      </c>
      <c r="C17" s="32"/>
      <c r="D17" s="33"/>
      <c r="G17" s="34" t="s">
        <v>11</v>
      </c>
      <c r="H17" s="35"/>
    </row>
    <row r="18" spans="2:9" s="2" customFormat="1" ht="20.5" customHeight="1" x14ac:dyDescent="0.35">
      <c r="B18" s="36" t="s">
        <v>6</v>
      </c>
      <c r="C18" s="37"/>
      <c r="D18" s="11">
        <f>F5</f>
        <v>19.043049731683176</v>
      </c>
      <c r="G18" s="5">
        <v>0</v>
      </c>
      <c r="H18" s="5">
        <v>5</v>
      </c>
    </row>
    <row r="19" spans="2:9" s="2" customFormat="1" ht="20.5" customHeight="1" x14ac:dyDescent="0.35">
      <c r="B19" s="57" t="s">
        <v>7</v>
      </c>
      <c r="C19" s="58"/>
      <c r="D19" s="4">
        <f>D15</f>
        <v>0</v>
      </c>
      <c r="E19" s="12"/>
      <c r="G19" s="5">
        <v>36</v>
      </c>
      <c r="H19" s="5">
        <v>4</v>
      </c>
    </row>
    <row r="20" spans="2:9" s="2" customFormat="1" ht="20.5" customHeight="1" thickBot="1" x14ac:dyDescent="0.4">
      <c r="B20" s="18" t="s">
        <v>8</v>
      </c>
      <c r="C20" s="19"/>
      <c r="D20" s="9">
        <f>I15</f>
        <v>0</v>
      </c>
      <c r="E20" s="12"/>
      <c r="G20" s="5">
        <v>46</v>
      </c>
      <c r="H20" s="5">
        <v>3</v>
      </c>
    </row>
    <row r="21" spans="2:9" s="2" customFormat="1" ht="20.5" customHeight="1" thickBot="1" x14ac:dyDescent="0.4">
      <c r="B21" s="20" t="s">
        <v>9</v>
      </c>
      <c r="C21" s="21"/>
      <c r="D21" s="13">
        <f>SUM(D18:D20)</f>
        <v>19.043049731683176</v>
      </c>
      <c r="G21" s="5">
        <v>55</v>
      </c>
      <c r="H21" s="5">
        <v>2</v>
      </c>
    </row>
    <row r="22" spans="2:9" s="2" customFormat="1" ht="20.5" customHeight="1" thickBot="1" x14ac:dyDescent="0.4">
      <c r="B22" s="20" t="s">
        <v>10</v>
      </c>
      <c r="C22" s="21"/>
      <c r="D22" s="14">
        <f>VLOOKUP(D21,$G$18:$H$22,2)</f>
        <v>5</v>
      </c>
      <c r="G22" s="5">
        <v>64</v>
      </c>
      <c r="H22" s="5">
        <v>1</v>
      </c>
    </row>
    <row r="27" spans="2:9" x14ac:dyDescent="0.35">
      <c r="B27" s="22" t="s">
        <v>13</v>
      </c>
      <c r="C27" s="22"/>
      <c r="D27" s="22"/>
      <c r="E27" s="22"/>
      <c r="F27" s="22"/>
      <c r="H27" s="43" t="s">
        <v>35</v>
      </c>
      <c r="I27" s="43"/>
    </row>
    <row r="28" spans="2:9" x14ac:dyDescent="0.35">
      <c r="B28" s="23"/>
      <c r="C28" s="24"/>
      <c r="D28" s="23" t="s">
        <v>20</v>
      </c>
      <c r="E28" s="24"/>
      <c r="F28" s="15"/>
      <c r="H28" s="2" t="s">
        <v>36</v>
      </c>
      <c r="I28" s="2" t="s">
        <v>37</v>
      </c>
    </row>
    <row r="29" spans="2:9" x14ac:dyDescent="0.35">
      <c r="B29" s="17" t="s">
        <v>14</v>
      </c>
      <c r="C29" s="17"/>
      <c r="D29" s="25">
        <v>44</v>
      </c>
      <c r="E29" s="26"/>
      <c r="F29" s="16" t="s">
        <v>38</v>
      </c>
      <c r="H29">
        <f>34/(I29^D29)</f>
        <v>128.88343829653695</v>
      </c>
      <c r="I29">
        <f>(18/34)^(1/(D30-D29))</f>
        <v>0.97016882196303511</v>
      </c>
    </row>
    <row r="30" spans="2:9" x14ac:dyDescent="0.35">
      <c r="B30" s="17" t="s">
        <v>15</v>
      </c>
      <c r="C30" s="17"/>
      <c r="D30" s="25">
        <v>65</v>
      </c>
      <c r="E30" s="26"/>
      <c r="F30" s="16" t="s">
        <v>16</v>
      </c>
    </row>
    <row r="32" spans="2:9" x14ac:dyDescent="0.35">
      <c r="D32" s="1"/>
    </row>
  </sheetData>
  <mergeCells count="37">
    <mergeCell ref="B28:C28"/>
    <mergeCell ref="D28:E28"/>
    <mergeCell ref="B29:C29"/>
    <mergeCell ref="D29:E29"/>
    <mergeCell ref="B30:C30"/>
    <mergeCell ref="D30:E30"/>
    <mergeCell ref="B27:F27"/>
    <mergeCell ref="B14:C14"/>
    <mergeCell ref="G14:H14"/>
    <mergeCell ref="B15:C15"/>
    <mergeCell ref="G15:H15"/>
    <mergeCell ref="B17:D17"/>
    <mergeCell ref="G17:H17"/>
    <mergeCell ref="B18:C18"/>
    <mergeCell ref="B19:C19"/>
    <mergeCell ref="B20:C20"/>
    <mergeCell ref="B21:C21"/>
    <mergeCell ref="B22:C22"/>
    <mergeCell ref="H27:I27"/>
    <mergeCell ref="B11:C11"/>
    <mergeCell ref="G11:H11"/>
    <mergeCell ref="B12:C12"/>
    <mergeCell ref="G12:H12"/>
    <mergeCell ref="B13:C13"/>
    <mergeCell ref="G13:H13"/>
    <mergeCell ref="B8:C8"/>
    <mergeCell ref="G8:H8"/>
    <mergeCell ref="B9:C9"/>
    <mergeCell ref="G9:H9"/>
    <mergeCell ref="B10:C10"/>
    <mergeCell ref="G10:H10"/>
    <mergeCell ref="B1:I1"/>
    <mergeCell ref="D3:F3"/>
    <mergeCell ref="D4:E4"/>
    <mergeCell ref="D5:E5"/>
    <mergeCell ref="B7:D7"/>
    <mergeCell ref="G7:I7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9CBBD-C838-4C93-9648-90BEDD3EC595}">
  <dimension ref="B1:I32"/>
  <sheetViews>
    <sheetView topLeftCell="A3" zoomScale="55" zoomScaleNormal="55" workbookViewId="0">
      <selection activeCell="F6" sqref="F6"/>
    </sheetView>
  </sheetViews>
  <sheetFormatPr baseColWidth="10" defaultRowHeight="14.5" x14ac:dyDescent="0.35"/>
  <cols>
    <col min="1" max="1" width="0.26953125" customWidth="1"/>
    <col min="4" max="4" width="10" customWidth="1"/>
    <col min="5" max="5" width="12.7265625" customWidth="1"/>
    <col min="9" max="9" width="9.6328125" customWidth="1"/>
  </cols>
  <sheetData>
    <row r="1" spans="2:9" ht="21" x14ac:dyDescent="0.5">
      <c r="B1" s="44" t="s">
        <v>28</v>
      </c>
      <c r="C1" s="44"/>
      <c r="D1" s="44"/>
      <c r="E1" s="44"/>
      <c r="F1" s="44"/>
      <c r="G1" s="44"/>
      <c r="H1" s="44"/>
      <c r="I1" s="44"/>
    </row>
    <row r="2" spans="2:9" ht="20.5" customHeight="1" thickBot="1" x14ac:dyDescent="0.4"/>
    <row r="3" spans="2:9" s="2" customFormat="1" ht="20.5" customHeight="1" thickBot="1" x14ac:dyDescent="0.4">
      <c r="D3" s="31" t="s">
        <v>0</v>
      </c>
      <c r="E3" s="32"/>
      <c r="F3" s="33"/>
    </row>
    <row r="4" spans="2:9" s="2" customFormat="1" ht="20.5" customHeight="1" x14ac:dyDescent="0.35">
      <c r="D4" s="50" t="s">
        <v>20</v>
      </c>
      <c r="E4" s="51"/>
      <c r="F4" s="6" t="s">
        <v>1</v>
      </c>
    </row>
    <row r="5" spans="2:9" s="2" customFormat="1" ht="20.5" customHeight="1" thickBot="1" x14ac:dyDescent="0.4">
      <c r="D5" s="52">
        <v>99.11</v>
      </c>
      <c r="E5" s="53"/>
      <c r="F5" s="3">
        <f>H29*I29^D5</f>
        <v>34.4845457594135</v>
      </c>
    </row>
    <row r="6" spans="2:9" ht="36.5" customHeight="1" thickBot="1" x14ac:dyDescent="0.4"/>
    <row r="7" spans="2:9" ht="21" customHeight="1" thickBot="1" x14ac:dyDescent="0.4">
      <c r="B7" s="31" t="s">
        <v>19</v>
      </c>
      <c r="C7" s="32"/>
      <c r="D7" s="33"/>
      <c r="E7" s="2"/>
      <c r="F7" s="2"/>
      <c r="G7" s="45" t="s">
        <v>18</v>
      </c>
      <c r="H7" s="46"/>
      <c r="I7" s="47"/>
    </row>
    <row r="8" spans="2:9" ht="21" customHeight="1" thickBot="1" x14ac:dyDescent="0.4">
      <c r="B8" s="48" t="s">
        <v>2</v>
      </c>
      <c r="C8" s="49"/>
      <c r="D8" s="7" t="s">
        <v>1</v>
      </c>
      <c r="E8" s="2"/>
      <c r="F8" s="2"/>
      <c r="G8" s="48" t="s">
        <v>2</v>
      </c>
      <c r="H8" s="49"/>
      <c r="I8" s="7" t="s">
        <v>1</v>
      </c>
    </row>
    <row r="9" spans="2:9" ht="24.5" customHeight="1" x14ac:dyDescent="0.35">
      <c r="B9" s="54" t="s">
        <v>32</v>
      </c>
      <c r="C9" s="55"/>
      <c r="D9" s="8"/>
      <c r="E9" s="2"/>
      <c r="F9" s="2"/>
      <c r="G9" s="56" t="s">
        <v>21</v>
      </c>
      <c r="H9" s="55"/>
      <c r="I9" s="8"/>
    </row>
    <row r="10" spans="2:9" ht="21" customHeight="1" x14ac:dyDescent="0.35">
      <c r="B10" s="38" t="s">
        <v>22</v>
      </c>
      <c r="C10" s="39"/>
      <c r="D10" s="4"/>
      <c r="E10" s="2"/>
      <c r="F10" s="2"/>
      <c r="G10" s="38" t="s">
        <v>22</v>
      </c>
      <c r="H10" s="39"/>
      <c r="I10" s="4"/>
    </row>
    <row r="11" spans="2:9" ht="21" customHeight="1" x14ac:dyDescent="0.35">
      <c r="B11" s="38" t="s">
        <v>3</v>
      </c>
      <c r="C11" s="39"/>
      <c r="D11" s="4"/>
      <c r="E11" s="2"/>
      <c r="F11" s="2"/>
      <c r="G11" s="38" t="s">
        <v>3</v>
      </c>
      <c r="H11" s="39"/>
      <c r="I11" s="4"/>
    </row>
    <row r="12" spans="2:9" ht="21" customHeight="1" x14ac:dyDescent="0.35">
      <c r="B12" s="38" t="s">
        <v>33</v>
      </c>
      <c r="C12" s="39"/>
      <c r="D12" s="4"/>
      <c r="E12" s="2"/>
      <c r="F12" s="2"/>
      <c r="G12" s="38" t="s">
        <v>4</v>
      </c>
      <c r="H12" s="39"/>
      <c r="I12" s="4"/>
    </row>
    <row r="13" spans="2:9" ht="28" customHeight="1" x14ac:dyDescent="0.35">
      <c r="B13" s="40" t="s">
        <v>34</v>
      </c>
      <c r="C13" s="39"/>
      <c r="D13" s="4"/>
      <c r="E13" s="2"/>
      <c r="F13" s="2"/>
      <c r="G13" s="40" t="s">
        <v>17</v>
      </c>
      <c r="H13" s="39"/>
      <c r="I13" s="4"/>
    </row>
    <row r="14" spans="2:9" ht="21" customHeight="1" thickBot="1" x14ac:dyDescent="0.4">
      <c r="B14" s="41" t="s">
        <v>5</v>
      </c>
      <c r="C14" s="42"/>
      <c r="D14" s="9"/>
      <c r="E14" s="2"/>
      <c r="F14" s="2"/>
      <c r="G14" s="41" t="s">
        <v>31</v>
      </c>
      <c r="H14" s="42"/>
      <c r="I14" s="9"/>
    </row>
    <row r="15" spans="2:9" ht="21" customHeight="1" thickBot="1" x14ac:dyDescent="0.4">
      <c r="B15" s="27"/>
      <c r="C15" s="28"/>
      <c r="D15" s="10">
        <f>SUM(D9:D14)</f>
        <v>0</v>
      </c>
      <c r="E15" s="2"/>
      <c r="F15" s="2"/>
      <c r="G15" s="29"/>
      <c r="H15" s="30"/>
      <c r="I15" s="10">
        <f>SUM(I9:I14)</f>
        <v>0</v>
      </c>
    </row>
    <row r="16" spans="2:9" ht="40" customHeight="1" thickBot="1" x14ac:dyDescent="0.4"/>
    <row r="17" spans="2:9" s="2" customFormat="1" ht="20.5" customHeight="1" thickBot="1" x14ac:dyDescent="0.4">
      <c r="B17" s="31" t="s">
        <v>12</v>
      </c>
      <c r="C17" s="32"/>
      <c r="D17" s="33"/>
      <c r="G17" s="34" t="s">
        <v>11</v>
      </c>
      <c r="H17" s="35"/>
    </row>
    <row r="18" spans="2:9" s="2" customFormat="1" ht="20.5" customHeight="1" x14ac:dyDescent="0.35">
      <c r="B18" s="36" t="s">
        <v>6</v>
      </c>
      <c r="C18" s="37"/>
      <c r="D18" s="11">
        <f>F5</f>
        <v>34.4845457594135</v>
      </c>
      <c r="G18" s="5">
        <v>0</v>
      </c>
      <c r="H18" s="5">
        <v>5</v>
      </c>
    </row>
    <row r="19" spans="2:9" s="2" customFormat="1" ht="20.5" customHeight="1" x14ac:dyDescent="0.35">
      <c r="B19" s="57" t="s">
        <v>7</v>
      </c>
      <c r="C19" s="58"/>
      <c r="D19" s="4">
        <f>D15</f>
        <v>0</v>
      </c>
      <c r="E19" s="12"/>
      <c r="G19" s="5">
        <v>36</v>
      </c>
      <c r="H19" s="5">
        <v>4</v>
      </c>
    </row>
    <row r="20" spans="2:9" s="2" customFormat="1" ht="20.5" customHeight="1" thickBot="1" x14ac:dyDescent="0.4">
      <c r="B20" s="18" t="s">
        <v>8</v>
      </c>
      <c r="C20" s="19"/>
      <c r="D20" s="9">
        <f>I15</f>
        <v>0</v>
      </c>
      <c r="E20" s="12"/>
      <c r="G20" s="5">
        <v>46</v>
      </c>
      <c r="H20" s="5">
        <v>3</v>
      </c>
    </row>
    <row r="21" spans="2:9" s="2" customFormat="1" ht="20.5" customHeight="1" thickBot="1" x14ac:dyDescent="0.4">
      <c r="B21" s="20" t="s">
        <v>9</v>
      </c>
      <c r="C21" s="21"/>
      <c r="D21" s="13">
        <f>SUM(D18:D20)</f>
        <v>34.4845457594135</v>
      </c>
      <c r="G21" s="5">
        <v>55</v>
      </c>
      <c r="H21" s="5">
        <v>2</v>
      </c>
    </row>
    <row r="22" spans="2:9" s="2" customFormat="1" ht="20.5" customHeight="1" thickBot="1" x14ac:dyDescent="0.4">
      <c r="B22" s="20" t="s">
        <v>10</v>
      </c>
      <c r="C22" s="21"/>
      <c r="D22" s="14">
        <f>VLOOKUP(D21,$G$18:$H$22,2)</f>
        <v>5</v>
      </c>
      <c r="G22" s="5">
        <v>64</v>
      </c>
      <c r="H22" s="5">
        <v>1</v>
      </c>
    </row>
    <row r="27" spans="2:9" x14ac:dyDescent="0.35">
      <c r="B27" s="22" t="s">
        <v>13</v>
      </c>
      <c r="C27" s="22"/>
      <c r="D27" s="22"/>
      <c r="E27" s="22"/>
      <c r="F27" s="22"/>
      <c r="H27" s="43" t="s">
        <v>35</v>
      </c>
      <c r="I27" s="43"/>
    </row>
    <row r="28" spans="2:9" x14ac:dyDescent="0.35">
      <c r="B28" s="23"/>
      <c r="C28" s="24"/>
      <c r="D28" s="23" t="s">
        <v>20</v>
      </c>
      <c r="E28" s="24"/>
      <c r="F28" s="15"/>
      <c r="H28" s="2" t="s">
        <v>36</v>
      </c>
      <c r="I28" s="2" t="s">
        <v>37</v>
      </c>
    </row>
    <row r="29" spans="2:9" x14ac:dyDescent="0.35">
      <c r="B29" s="17" t="s">
        <v>14</v>
      </c>
      <c r="C29" s="17"/>
      <c r="D29" s="25">
        <v>100</v>
      </c>
      <c r="E29" s="26"/>
      <c r="F29" s="16" t="s">
        <v>38</v>
      </c>
      <c r="H29">
        <f>34/(I29^D29)</f>
        <v>166.72278138814525</v>
      </c>
      <c r="I29">
        <f>(18/34)^(1/(D30-D29))</f>
        <v>0.98422601411021249</v>
      </c>
    </row>
    <row r="30" spans="2:9" x14ac:dyDescent="0.35">
      <c r="B30" s="17" t="s">
        <v>15</v>
      </c>
      <c r="C30" s="17"/>
      <c r="D30" s="25">
        <v>140</v>
      </c>
      <c r="E30" s="26"/>
      <c r="F30" s="16" t="s">
        <v>16</v>
      </c>
    </row>
    <row r="32" spans="2:9" x14ac:dyDescent="0.35">
      <c r="D32" s="1"/>
    </row>
  </sheetData>
  <mergeCells count="37">
    <mergeCell ref="B28:C28"/>
    <mergeCell ref="D28:E28"/>
    <mergeCell ref="B29:C29"/>
    <mergeCell ref="D29:E29"/>
    <mergeCell ref="B30:C30"/>
    <mergeCell ref="D30:E30"/>
    <mergeCell ref="B27:F27"/>
    <mergeCell ref="B14:C14"/>
    <mergeCell ref="G14:H14"/>
    <mergeCell ref="B15:C15"/>
    <mergeCell ref="G15:H15"/>
    <mergeCell ref="B17:D17"/>
    <mergeCell ref="G17:H17"/>
    <mergeCell ref="B18:C18"/>
    <mergeCell ref="B19:C19"/>
    <mergeCell ref="B20:C20"/>
    <mergeCell ref="B21:C21"/>
    <mergeCell ref="B22:C22"/>
    <mergeCell ref="H27:I27"/>
    <mergeCell ref="B11:C11"/>
    <mergeCell ref="G11:H11"/>
    <mergeCell ref="B12:C12"/>
    <mergeCell ref="G12:H12"/>
    <mergeCell ref="B13:C13"/>
    <mergeCell ref="G13:H13"/>
    <mergeCell ref="B8:C8"/>
    <mergeCell ref="G8:H8"/>
    <mergeCell ref="B9:C9"/>
    <mergeCell ref="G9:H9"/>
    <mergeCell ref="B10:C10"/>
    <mergeCell ref="G10:H10"/>
    <mergeCell ref="B1:I1"/>
    <mergeCell ref="D3:F3"/>
    <mergeCell ref="D4:E4"/>
    <mergeCell ref="D5:E5"/>
    <mergeCell ref="B7:D7"/>
    <mergeCell ref="G7:I7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84921-9611-4249-BC9C-613FA7542D67}">
  <dimension ref="B1:I32"/>
  <sheetViews>
    <sheetView tabSelected="1" topLeftCell="A5" zoomScale="55" zoomScaleNormal="55" workbookViewId="0">
      <selection activeCell="D5" sqref="D5:E5"/>
    </sheetView>
  </sheetViews>
  <sheetFormatPr baseColWidth="10" defaultRowHeight="14.5" x14ac:dyDescent="0.35"/>
  <cols>
    <col min="1" max="1" width="0.26953125" customWidth="1"/>
    <col min="4" max="4" width="10" customWidth="1"/>
    <col min="5" max="5" width="12.7265625" customWidth="1"/>
    <col min="9" max="9" width="9.6328125" customWidth="1"/>
  </cols>
  <sheetData>
    <row r="1" spans="2:9" ht="19.5" x14ac:dyDescent="0.45">
      <c r="B1" s="59" t="s">
        <v>27</v>
      </c>
      <c r="C1" s="59"/>
      <c r="D1" s="59"/>
      <c r="E1" s="59"/>
      <c r="F1" s="59"/>
      <c r="G1" s="59"/>
      <c r="H1" s="59"/>
      <c r="I1" s="59"/>
    </row>
    <row r="2" spans="2:9" ht="20.5" customHeight="1" thickBot="1" x14ac:dyDescent="0.4"/>
    <row r="3" spans="2:9" s="2" customFormat="1" ht="20.5" customHeight="1" thickBot="1" x14ac:dyDescent="0.4">
      <c r="D3" s="31" t="s">
        <v>0</v>
      </c>
      <c r="E3" s="32"/>
      <c r="F3" s="33"/>
    </row>
    <row r="4" spans="2:9" s="2" customFormat="1" ht="20.5" customHeight="1" x14ac:dyDescent="0.35">
      <c r="D4" s="50" t="s">
        <v>20</v>
      </c>
      <c r="E4" s="51"/>
      <c r="F4" s="6" t="s">
        <v>1</v>
      </c>
    </row>
    <row r="5" spans="2:9" s="2" customFormat="1" ht="20.5" customHeight="1" thickBot="1" x14ac:dyDescent="0.4">
      <c r="D5" s="52">
        <v>89.14</v>
      </c>
      <c r="E5" s="53"/>
      <c r="F5" s="3">
        <f>H29*I29^D5</f>
        <v>37.320130730752055</v>
      </c>
    </row>
    <row r="6" spans="2:9" ht="36.5" customHeight="1" thickBot="1" x14ac:dyDescent="0.4"/>
    <row r="7" spans="2:9" ht="21" customHeight="1" thickBot="1" x14ac:dyDescent="0.4">
      <c r="B7" s="31" t="s">
        <v>19</v>
      </c>
      <c r="C7" s="32"/>
      <c r="D7" s="33"/>
      <c r="E7" s="2"/>
      <c r="F7" s="2"/>
      <c r="G7" s="45" t="s">
        <v>18</v>
      </c>
      <c r="H7" s="46"/>
      <c r="I7" s="47"/>
    </row>
    <row r="8" spans="2:9" ht="21" customHeight="1" thickBot="1" x14ac:dyDescent="0.4">
      <c r="B8" s="48" t="s">
        <v>2</v>
      </c>
      <c r="C8" s="49"/>
      <c r="D8" s="7" t="s">
        <v>1</v>
      </c>
      <c r="E8" s="2"/>
      <c r="F8" s="2"/>
      <c r="G8" s="48" t="s">
        <v>2</v>
      </c>
      <c r="H8" s="49"/>
      <c r="I8" s="7" t="s">
        <v>1</v>
      </c>
    </row>
    <row r="9" spans="2:9" ht="24.5" customHeight="1" x14ac:dyDescent="0.35">
      <c r="B9" s="54" t="s">
        <v>32</v>
      </c>
      <c r="C9" s="55"/>
      <c r="D9" s="8"/>
      <c r="E9" s="2"/>
      <c r="F9" s="2"/>
      <c r="G9" s="56" t="s">
        <v>21</v>
      </c>
      <c r="H9" s="55"/>
      <c r="I9" s="8"/>
    </row>
    <row r="10" spans="2:9" ht="21" customHeight="1" x14ac:dyDescent="0.35">
      <c r="B10" s="38" t="s">
        <v>22</v>
      </c>
      <c r="C10" s="39"/>
      <c r="D10" s="4"/>
      <c r="E10" s="2"/>
      <c r="F10" s="2"/>
      <c r="G10" s="38" t="s">
        <v>22</v>
      </c>
      <c r="H10" s="39"/>
      <c r="I10" s="4"/>
    </row>
    <row r="11" spans="2:9" ht="21" customHeight="1" x14ac:dyDescent="0.35">
      <c r="B11" s="38" t="s">
        <v>3</v>
      </c>
      <c r="C11" s="39"/>
      <c r="D11" s="4"/>
      <c r="E11" s="2"/>
      <c r="F11" s="2"/>
      <c r="G11" s="38" t="s">
        <v>3</v>
      </c>
      <c r="H11" s="39"/>
      <c r="I11" s="4"/>
    </row>
    <row r="12" spans="2:9" ht="21" customHeight="1" x14ac:dyDescent="0.35">
      <c r="B12" s="38" t="s">
        <v>33</v>
      </c>
      <c r="C12" s="39"/>
      <c r="D12" s="4"/>
      <c r="E12" s="2"/>
      <c r="F12" s="2"/>
      <c r="G12" s="38" t="s">
        <v>4</v>
      </c>
      <c r="H12" s="39"/>
      <c r="I12" s="4"/>
    </row>
    <row r="13" spans="2:9" ht="28" customHeight="1" x14ac:dyDescent="0.35">
      <c r="B13" s="40" t="s">
        <v>34</v>
      </c>
      <c r="C13" s="39"/>
      <c r="D13" s="4"/>
      <c r="E13" s="2"/>
      <c r="F13" s="2"/>
      <c r="G13" s="40" t="s">
        <v>17</v>
      </c>
      <c r="H13" s="39"/>
      <c r="I13" s="4"/>
    </row>
    <row r="14" spans="2:9" ht="21" customHeight="1" thickBot="1" x14ac:dyDescent="0.4">
      <c r="B14" s="41" t="s">
        <v>5</v>
      </c>
      <c r="C14" s="42"/>
      <c r="D14" s="9"/>
      <c r="E14" s="2"/>
      <c r="F14" s="2"/>
      <c r="G14" s="41" t="s">
        <v>31</v>
      </c>
      <c r="H14" s="42"/>
      <c r="I14" s="9"/>
    </row>
    <row r="15" spans="2:9" ht="21" customHeight="1" thickBot="1" x14ac:dyDescent="0.4">
      <c r="B15" s="27"/>
      <c r="C15" s="28"/>
      <c r="D15" s="10">
        <f>SUM(D9:D14)</f>
        <v>0</v>
      </c>
      <c r="E15" s="2"/>
      <c r="F15" s="2"/>
      <c r="G15" s="29"/>
      <c r="H15" s="30"/>
      <c r="I15" s="10">
        <f>SUM(I9:I14)</f>
        <v>0</v>
      </c>
    </row>
    <row r="16" spans="2:9" ht="40" customHeight="1" thickBot="1" x14ac:dyDescent="0.4"/>
    <row r="17" spans="2:9" s="2" customFormat="1" ht="20.5" customHeight="1" thickBot="1" x14ac:dyDescent="0.4">
      <c r="B17" s="31" t="s">
        <v>12</v>
      </c>
      <c r="C17" s="32"/>
      <c r="D17" s="33"/>
      <c r="G17" s="34" t="s">
        <v>11</v>
      </c>
      <c r="H17" s="35"/>
    </row>
    <row r="18" spans="2:9" s="2" customFormat="1" ht="20.5" customHeight="1" x14ac:dyDescent="0.35">
      <c r="B18" s="36" t="s">
        <v>6</v>
      </c>
      <c r="C18" s="37"/>
      <c r="D18" s="11">
        <f>F5</f>
        <v>37.320130730752055</v>
      </c>
      <c r="G18" s="5">
        <v>0</v>
      </c>
      <c r="H18" s="5">
        <v>5</v>
      </c>
    </row>
    <row r="19" spans="2:9" s="2" customFormat="1" ht="20.5" customHeight="1" x14ac:dyDescent="0.35">
      <c r="B19" s="57" t="s">
        <v>7</v>
      </c>
      <c r="C19" s="58"/>
      <c r="D19" s="4">
        <f>D15</f>
        <v>0</v>
      </c>
      <c r="E19" s="12"/>
      <c r="G19" s="5">
        <v>36</v>
      </c>
      <c r="H19" s="5">
        <v>4</v>
      </c>
    </row>
    <row r="20" spans="2:9" s="2" customFormat="1" ht="20.5" customHeight="1" thickBot="1" x14ac:dyDescent="0.4">
      <c r="B20" s="18" t="s">
        <v>8</v>
      </c>
      <c r="C20" s="19"/>
      <c r="D20" s="9">
        <f>I15</f>
        <v>0</v>
      </c>
      <c r="E20" s="12"/>
      <c r="G20" s="5">
        <v>46</v>
      </c>
      <c r="H20" s="5">
        <v>3</v>
      </c>
    </row>
    <row r="21" spans="2:9" s="2" customFormat="1" ht="20.5" customHeight="1" thickBot="1" x14ac:dyDescent="0.4">
      <c r="B21" s="20" t="s">
        <v>9</v>
      </c>
      <c r="C21" s="21"/>
      <c r="D21" s="13">
        <f>SUM(D18:D20)</f>
        <v>37.320130730752055</v>
      </c>
      <c r="G21" s="5">
        <v>55</v>
      </c>
      <c r="H21" s="5">
        <v>2</v>
      </c>
    </row>
    <row r="22" spans="2:9" s="2" customFormat="1" ht="20.5" customHeight="1" thickBot="1" x14ac:dyDescent="0.4">
      <c r="B22" s="20" t="s">
        <v>10</v>
      </c>
      <c r="C22" s="21"/>
      <c r="D22" s="14">
        <f>VLOOKUP(D21,$G$18:$H$22,2)</f>
        <v>4</v>
      </c>
      <c r="G22" s="5">
        <v>64</v>
      </c>
      <c r="H22" s="5">
        <v>1</v>
      </c>
    </row>
    <row r="27" spans="2:9" x14ac:dyDescent="0.35">
      <c r="B27" s="22" t="s">
        <v>13</v>
      </c>
      <c r="C27" s="22"/>
      <c r="D27" s="22"/>
      <c r="E27" s="22"/>
      <c r="F27" s="22"/>
      <c r="H27" s="43" t="s">
        <v>35</v>
      </c>
      <c r="I27" s="43"/>
    </row>
    <row r="28" spans="2:9" x14ac:dyDescent="0.35">
      <c r="B28" s="23"/>
      <c r="C28" s="24"/>
      <c r="D28" s="23" t="s">
        <v>20</v>
      </c>
      <c r="E28" s="24"/>
      <c r="F28" s="15"/>
      <c r="H28" s="2" t="s">
        <v>36</v>
      </c>
      <c r="I28" s="2" t="s">
        <v>37</v>
      </c>
    </row>
    <row r="29" spans="2:9" x14ac:dyDescent="0.35">
      <c r="B29" s="17" t="s">
        <v>14</v>
      </c>
      <c r="C29" s="17"/>
      <c r="D29" s="25">
        <v>95</v>
      </c>
      <c r="E29" s="26"/>
      <c r="F29" s="16" t="s">
        <v>38</v>
      </c>
      <c r="H29">
        <f>34/(I29^D29)</f>
        <v>153.98171253293171</v>
      </c>
      <c r="I29">
        <f>(18/34)^(1/(D30-D29))</f>
        <v>0.98422601411021249</v>
      </c>
    </row>
    <row r="30" spans="2:9" x14ac:dyDescent="0.35">
      <c r="B30" s="17" t="s">
        <v>15</v>
      </c>
      <c r="C30" s="17"/>
      <c r="D30" s="25">
        <v>135</v>
      </c>
      <c r="E30" s="26"/>
      <c r="F30" s="16" t="s">
        <v>16</v>
      </c>
    </row>
    <row r="32" spans="2:9" x14ac:dyDescent="0.35">
      <c r="D32" s="1"/>
    </row>
  </sheetData>
  <mergeCells count="37">
    <mergeCell ref="B28:C28"/>
    <mergeCell ref="D28:E28"/>
    <mergeCell ref="B29:C29"/>
    <mergeCell ref="D29:E29"/>
    <mergeCell ref="B30:C30"/>
    <mergeCell ref="D30:E30"/>
    <mergeCell ref="B27:F27"/>
    <mergeCell ref="B14:C14"/>
    <mergeCell ref="G14:H14"/>
    <mergeCell ref="B15:C15"/>
    <mergeCell ref="G15:H15"/>
    <mergeCell ref="B17:D17"/>
    <mergeCell ref="G17:H17"/>
    <mergeCell ref="B18:C18"/>
    <mergeCell ref="B19:C19"/>
    <mergeCell ref="B20:C20"/>
    <mergeCell ref="B21:C21"/>
    <mergeCell ref="B22:C22"/>
    <mergeCell ref="H27:I27"/>
    <mergeCell ref="B11:C11"/>
    <mergeCell ref="G11:H11"/>
    <mergeCell ref="B12:C12"/>
    <mergeCell ref="G12:H12"/>
    <mergeCell ref="B13:C13"/>
    <mergeCell ref="G13:H13"/>
    <mergeCell ref="B8:C8"/>
    <mergeCell ref="G8:H8"/>
    <mergeCell ref="B9:C9"/>
    <mergeCell ref="G9:H9"/>
    <mergeCell ref="B10:C10"/>
    <mergeCell ref="G10:H10"/>
    <mergeCell ref="B1:I1"/>
    <mergeCell ref="D3:F3"/>
    <mergeCell ref="D4:E4"/>
    <mergeCell ref="D5:E5"/>
    <mergeCell ref="B7:D7"/>
    <mergeCell ref="G7:I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5W</vt:lpstr>
      <vt:lpstr>6W</vt:lpstr>
      <vt:lpstr>7W</vt:lpstr>
      <vt:lpstr>8W</vt:lpstr>
      <vt:lpstr>5M</vt:lpstr>
      <vt:lpstr>6M</vt:lpstr>
      <vt:lpstr>7M</vt:lpstr>
      <vt:lpstr>8M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Tegischer Lukas</dc:creator>
  <cp:lastModifiedBy>Tegischer Lukas</cp:lastModifiedBy>
  <cp:lastPrinted>2025-09-26T10:53:01Z</cp:lastPrinted>
  <dcterms:created xsi:type="dcterms:W3CDTF">2025-03-20T17:53:58Z</dcterms:created>
  <dcterms:modified xsi:type="dcterms:W3CDTF">2025-11-25T20:21:12Z</dcterms:modified>
</cp:coreProperties>
</file>